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75" yWindow="60" windowWidth="15480" windowHeight="11580" activeTab="0"/>
  </bookViews>
  <sheets>
    <sheet name="Schedule B-1" sheetId="1" r:id="rId1"/>
    <sheet name="Directions_B-1" sheetId="2" r:id="rId2"/>
  </sheets>
  <definedNames>
    <definedName name="Months">'Schedule B-1'!$D$9:$O$9</definedName>
    <definedName name="Staff">#REF!</definedName>
  </definedNames>
  <calcPr calcId="145621"/>
</workbook>
</file>

<file path=xl/sharedStrings.xml><?xml version="1.0" encoding="utf-8"?>
<sst xmlns="http://schemas.openxmlformats.org/spreadsheetml/2006/main" count="124" uniqueCount="114">
  <si>
    <t>Number of clients prior to April</t>
  </si>
  <si>
    <t>$ per Client</t>
  </si>
  <si>
    <t>FTE</t>
  </si>
  <si>
    <t>TOTAL FTE</t>
  </si>
  <si>
    <t>Subtotal Client Costs</t>
  </si>
  <si>
    <t>Subtotal Adminstration Costs</t>
  </si>
  <si>
    <t>Subtotal Staff Costs</t>
  </si>
  <si>
    <t>Agency Name:</t>
  </si>
  <si>
    <t>Project / Program Title:</t>
  </si>
  <si>
    <t>Date:</t>
  </si>
  <si>
    <t>Person Responsible for this Report:</t>
  </si>
  <si>
    <t>Phone Number:</t>
  </si>
  <si>
    <t>Email:</t>
  </si>
  <si>
    <t>OPERATING EXPENSES</t>
  </si>
  <si>
    <t>OPERATING EXPENSE TOTAL</t>
  </si>
  <si>
    <t>Subtotal Start-up Costs</t>
  </si>
  <si>
    <t>Moving costs</t>
  </si>
  <si>
    <t>Rental Subsidies</t>
  </si>
  <si>
    <t># of New Clients</t>
  </si>
  <si>
    <t># exit or graduate</t>
  </si>
  <si>
    <t>A. Start-Up Costs (one-time expenses)</t>
  </si>
  <si>
    <t>% of Salary</t>
  </si>
  <si>
    <t>Amt/Month</t>
  </si>
  <si>
    <t>Total Salary</t>
  </si>
  <si>
    <t># Staff</t>
  </si>
  <si>
    <t>Amt/Staff/Mos</t>
  </si>
  <si>
    <t>% appl.</t>
  </si>
  <si>
    <t>Employee MERC</t>
  </si>
  <si>
    <t>Licenses, permits and fees</t>
  </si>
  <si>
    <t>Office supplies</t>
  </si>
  <si>
    <t>Damage Deposit</t>
  </si>
  <si>
    <t>Banking fees and interest charges</t>
  </si>
  <si>
    <t>Contractors</t>
  </si>
  <si>
    <t>Organizational infrastructure</t>
  </si>
  <si>
    <t>Staff Development (training, conferences)</t>
  </si>
  <si>
    <t>Computer/Telephones set up</t>
  </si>
  <si>
    <t>Desks/Furniture</t>
  </si>
  <si>
    <t>C. Client Costs</t>
  </si>
  <si>
    <t>D. Administration Costs:</t>
  </si>
  <si>
    <t>A. CHF Revenue</t>
  </si>
  <si>
    <t>Revenues from current year</t>
  </si>
  <si>
    <t>Subtotal CHF Revenue</t>
  </si>
  <si>
    <t>REVENUE TOTAL</t>
  </si>
  <si>
    <t>REVENUE</t>
  </si>
  <si>
    <t>CLIENT ESTIMATION</t>
  </si>
  <si>
    <t>$</t>
  </si>
  <si>
    <t>CUMMULATIVE TOTAL</t>
  </si>
  <si>
    <t>B. Staff Costs</t>
  </si>
  <si>
    <t>Total Funding</t>
  </si>
  <si>
    <t>Surplus revenue from previous year</t>
  </si>
  <si>
    <t>Monthly Operating Forecast</t>
  </si>
  <si>
    <t>Client Public Transport</t>
  </si>
  <si>
    <t>Staff Travel for Client Purposes</t>
  </si>
  <si>
    <t>Food/Meals/Gift Cards (for food)</t>
  </si>
  <si>
    <t>Utility Bills Subsidies</t>
  </si>
  <si>
    <t>Other Programming Expenses</t>
  </si>
  <si>
    <t>Property Maintenance/Repairs</t>
  </si>
  <si>
    <t>Project Staff Communications</t>
  </si>
  <si>
    <t>Rent/Mortgage (Office)</t>
  </si>
  <si>
    <t>Insurance (Non-staff insurance)</t>
  </si>
  <si>
    <t>Utilities (Office)</t>
  </si>
  <si>
    <t>IT, Internet &amp; Communications</t>
  </si>
  <si>
    <t>Equipment and Furniture</t>
  </si>
  <si>
    <t>Move In and Set-Up</t>
  </si>
  <si>
    <t>B. Rental Revenue Reclaimed</t>
  </si>
  <si>
    <t>Damage Deposits Collected</t>
  </si>
  <si>
    <t>Rental Subsidies Returned</t>
  </si>
  <si>
    <t>Subtotal Rental Revenue Reclaimed</t>
  </si>
  <si>
    <t>Interest on CHF Funds</t>
  </si>
  <si>
    <t>% Interest p.a.</t>
  </si>
  <si>
    <t>Funding Date:</t>
  </si>
  <si>
    <t>Project Financial Budgeting</t>
  </si>
  <si>
    <t>Monthly Breakdown</t>
  </si>
  <si>
    <t>How-To Guide</t>
  </si>
  <si>
    <t>Welcome to the Project Financial Budgeting template.  This was created to help agencies and the Calgary Homeless Foundation forecast project expenses though summarizing the monthly breakdown of specific line items.</t>
  </si>
  <si>
    <t>USING THE TEMPLATE</t>
  </si>
  <si>
    <t>General rules of the template are as follows:</t>
  </si>
  <si>
    <t>•</t>
  </si>
  <si>
    <t>Green cells are input cells for the Programs to use to enter expenses and assumptions for expenses.</t>
  </si>
  <si>
    <t>Expenses will only be populated after the first month of funding. Consequently this field (cell I5) must be completed first.</t>
  </si>
  <si>
    <t>There are four expense categories which are:</t>
  </si>
  <si>
    <t>A.</t>
  </si>
  <si>
    <r>
      <rPr>
        <b/>
        <sz val="11"/>
        <color theme="1"/>
        <rFont val="Arial"/>
        <family val="2"/>
      </rPr>
      <t xml:space="preserve">Start-up Costs </t>
    </r>
    <r>
      <rPr>
        <sz val="11"/>
        <color theme="1"/>
        <rFont val="Arial"/>
        <family val="2"/>
      </rPr>
      <t xml:space="preserve">– are the initial costs incurred to set up a new program or an expansion of current services.  </t>
    </r>
  </si>
  <si>
    <t>These expenses are one-time cost at project inception and should not occur on a monthly basis.  Monthly expenses should be presented in another cost category, based upon the use of the expense (eg; purchase of vehicle for client service should be moved to Client Costs).</t>
  </si>
  <si>
    <t>Calculations:</t>
  </si>
  <si>
    <t>Enter in the green cells, the amounts under the appropriate months.</t>
  </si>
  <si>
    <t>B.</t>
  </si>
  <si>
    <r>
      <rPr>
        <b/>
        <sz val="11"/>
        <color theme="1"/>
        <rFont val="Arial"/>
        <family val="2"/>
      </rPr>
      <t xml:space="preserve">Staff Costs </t>
    </r>
    <r>
      <rPr>
        <sz val="11"/>
        <color theme="1"/>
        <rFont val="Arial"/>
        <family val="2"/>
      </rPr>
      <t xml:space="preserve">– are salaries and wages, MERCs and staff development costs for staff directly involved in project activities. </t>
    </r>
  </si>
  <si>
    <r>
      <rPr>
        <i/>
        <sz val="11"/>
        <color theme="1"/>
        <rFont val="Arial"/>
        <family val="2"/>
      </rPr>
      <t>Salaries &amp; Wages -</t>
    </r>
    <r>
      <rPr>
        <sz val="11"/>
        <color theme="1"/>
        <rFont val="Arial"/>
        <family val="2"/>
      </rPr>
      <t xml:space="preserve"> enter in the green cells, the salary amount for each staff type and the number of FTE for each title. Salaries must be gross of all leave payments but must exclude any other staff benefits (located in Administrative Costs). The monthly calculations will divide the salary by 12 months. Please consolidate all staff by title and do not enter multiple lines for one staff type. </t>
    </r>
  </si>
  <si>
    <r>
      <rPr>
        <i/>
        <sz val="11"/>
        <color theme="1"/>
        <rFont val="Arial"/>
        <family val="2"/>
      </rPr>
      <t>MERCs -</t>
    </r>
    <r>
      <rPr>
        <sz val="11"/>
        <color theme="1"/>
        <rFont val="Arial"/>
        <family val="2"/>
      </rPr>
      <t xml:space="preserve"> enter in the green cells, expenses as a percent of total salary. Monthly calculations will multiply the percent by each month's total salaries and wages.</t>
    </r>
  </si>
  <si>
    <r>
      <rPr>
        <i/>
        <sz val="11"/>
        <color theme="1"/>
        <rFont val="Arial"/>
        <family val="2"/>
      </rPr>
      <t xml:space="preserve">Staff Development </t>
    </r>
    <r>
      <rPr>
        <sz val="11"/>
        <color theme="1"/>
        <rFont val="Arial"/>
        <family val="2"/>
      </rPr>
      <t>- enter in the green cells, the amount per staff per month and the number of staff that will be funded for professional development (not all FTE will neccessarily require a professional development budget).</t>
    </r>
  </si>
  <si>
    <r>
      <rPr>
        <b/>
        <sz val="11"/>
        <color theme="1"/>
        <rFont val="Arial"/>
        <family val="2"/>
      </rPr>
      <t xml:space="preserve">Client Costs </t>
    </r>
    <r>
      <rPr>
        <sz val="11"/>
        <color theme="1"/>
        <rFont val="Arial"/>
        <family val="2"/>
      </rPr>
      <t>- are costs incurred by supporting clients.</t>
    </r>
  </si>
  <si>
    <t xml:space="preserve">These expenses include monthly rental subsidies, damage deposits, client travel, staff travel for client purposes, limited food costs, moving and set-up costs, utilities subsidies and limited other client costs. It is required Programs develop and follow set procedures for client eligibility for all of the following eligible client expenses. </t>
  </si>
  <si>
    <t>1. Enter in the green cells the cost per client per month and the percent of clients that the expense would be applicable to. For example, Monthly Rent Subsidies are estimated at $450 per month and would apply to 80% of the clients.</t>
  </si>
  <si>
    <t>2. At the Client Estimation section (below the main table) is a summary of the number of clients. Enter the number of clients already in your program in the green cell labeled Number of Clients Prior to April. In the green cells in the two rows below, enter the number of clients you plan on housing each month to reach your target and any graduates you forecast.</t>
  </si>
  <si>
    <t>3. Monthly expenses will automatically populate (for all months after funding date) according the the client numbers as per below.</t>
  </si>
  <si>
    <r>
      <rPr>
        <i/>
        <sz val="11"/>
        <color theme="1"/>
        <rFont val="Arial"/>
        <family val="2"/>
      </rPr>
      <t xml:space="preserve">Damage Deposit and Move in and Set-up </t>
    </r>
    <r>
      <rPr>
        <sz val="11"/>
        <color theme="1"/>
        <rFont val="Arial"/>
        <family val="2"/>
      </rPr>
      <t>- calculate according to the number of new clients entering into the program.</t>
    </r>
  </si>
  <si>
    <r>
      <rPr>
        <i/>
        <sz val="11"/>
        <color theme="1"/>
        <rFont val="Arial"/>
        <family val="2"/>
      </rPr>
      <t xml:space="preserve">All Other Client Costs - </t>
    </r>
    <r>
      <rPr>
        <sz val="11"/>
        <color theme="1"/>
        <rFont val="Arial"/>
        <family val="2"/>
      </rPr>
      <t>calculate according to the cumulative number of clients (cumulative total for current month minus any new clients that month).</t>
    </r>
  </si>
  <si>
    <t>D.</t>
  </si>
  <si>
    <r>
      <t xml:space="preserve">Administrative Costs </t>
    </r>
    <r>
      <rPr>
        <sz val="11"/>
        <color theme="1"/>
        <rFont val="Arial"/>
        <family val="2"/>
      </rPr>
      <t>- are expenses relating to administration of the program or overhead expenses that occur at an agency-wide level.</t>
    </r>
  </si>
  <si>
    <t xml:space="preserve">These expenses include staff benefits, staff communications, rent/mortgage, insurace, utilities, licenses/permits, banking, IT/communications, equipment, office supplies, contractors and organisational infrastructure. </t>
  </si>
  <si>
    <t>Please breakout administrative costs as much as possible and avoid using the 10% general amount.</t>
  </si>
  <si>
    <t>Enter in the green cells, the monthly expenses relating to administration of the program.</t>
  </si>
  <si>
    <t>Adjustments</t>
  </si>
  <si>
    <t>Please feel free to make any adjustments in the spreadsheet regarding calculations.  If you choose to type in an amount (ie. Not build it from a formula) you may be asked how you came up with the calculation.  Using comments may help you remember what expenses you included in a line item or how the amount of calculated.</t>
  </si>
  <si>
    <t>For most projects these staff are limited to Case Manager, Team Leader, Program Coordinator, Program Manager, Housing Locator, Clinicians and other Direct Service Staff. Staff who are part of the “head office” or “administrative office” for the agency are covered under Administrative Costs. Staff benefits (other than MERCs) are to be included in Staff Benefits under Administrative Costs.</t>
  </si>
  <si>
    <t>Total CHF Project Budget</t>
  </si>
  <si>
    <t>Other Funding Budget (excl. CHF)</t>
  </si>
  <si>
    <t>Budget</t>
  </si>
  <si>
    <t>Yellow cells are to represent the totals, calculated simply as a sum of all months (for annual totals) or the sum of the sub-section.</t>
  </si>
  <si>
    <t>White cells (excluding labels in column A) are calculation cells which will autopopulate once the green 'input' cells are filled. You may overwrite the formula in this cell with values if the calculation is not appropriate. However, you may be asked to validate the inputted values.</t>
  </si>
  <si>
    <t>Comments on CHF or Other Budget:</t>
  </si>
  <si>
    <t>Project Staff Medical/Dental Benefits</t>
  </si>
  <si>
    <t>Other staff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</si>
</sst>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quot;$&quot;* #,##0.00_);_(&quot;$&quot;* \(#,##0.00\);_(&quot;$&quot;* &quot;-&quot;??_);_(@_)"/>
    <numFmt numFmtId="165" formatCode="0.0"/>
    <numFmt numFmtId="166" formatCode="_-* #,##0_-;\-* #,##0_-;_-* &quot;-&quot;??_-;_-@_-"/>
    <numFmt numFmtId="167" formatCode="d/mm/yyyy;@"/>
    <numFmt numFmtId="168" formatCode="#,##0;\(#,##0\);\-"/>
    <numFmt numFmtId="169" formatCode="[$-F800]dddd\,\ mmmm\ dd\,\ yyyy"/>
  </numFmts>
  <fonts count="14">
    <font>
      <sz val="11"/>
      <color theme="1"/>
      <name val="Calibri"/>
      <family val="2"/>
      <scheme val="minor"/>
    </font>
    <font>
      <sz val="10"/>
      <name val="Arial"/>
      <family val="2"/>
    </font>
    <font>
      <b/>
      <sz val="10"/>
      <name val="Arial"/>
      <family val="2"/>
    </font>
    <font>
      <sz val="8"/>
      <name val="Calibri"/>
      <family val="2"/>
    </font>
    <font>
      <b/>
      <sz val="10"/>
      <color indexed="8"/>
      <name val="Arial"/>
      <family val="2"/>
    </font>
    <font>
      <sz val="10"/>
      <color indexed="8"/>
      <name val="Arial"/>
      <family val="2"/>
    </font>
    <font>
      <sz val="10"/>
      <color indexed="8"/>
      <name val="MS Sans Serif"/>
      <family val="2"/>
    </font>
    <font>
      <b/>
      <sz val="12"/>
      <color indexed="8"/>
      <name val="Arial"/>
      <family val="2"/>
    </font>
    <font>
      <b/>
      <sz val="11"/>
      <color theme="1"/>
      <name val="Calibri"/>
      <family val="2"/>
      <scheme val="minor"/>
    </font>
    <font>
      <b/>
      <sz val="12"/>
      <color theme="1"/>
      <name val="Arial"/>
      <family val="2"/>
    </font>
    <font>
      <sz val="11"/>
      <color theme="1"/>
      <name val="Arial"/>
      <family val="2"/>
    </font>
    <font>
      <b/>
      <sz val="11"/>
      <color theme="1"/>
      <name val="Arial"/>
      <family val="2"/>
    </font>
    <font>
      <b/>
      <sz val="14"/>
      <color theme="1"/>
      <name val="Arial"/>
      <family val="2"/>
    </font>
    <font>
      <i/>
      <sz val="11"/>
      <color theme="1"/>
      <name val="Arial"/>
      <family val="2"/>
    </font>
  </fonts>
  <fills count="6">
    <fill>
      <patternFill/>
    </fill>
    <fill>
      <patternFill patternType="gray125"/>
    </fill>
    <fill>
      <patternFill patternType="solid">
        <fgColor theme="6" tint="0.3999499976634979"/>
        <bgColor indexed="64"/>
      </patternFill>
    </fill>
    <fill>
      <patternFill patternType="solid">
        <fgColor theme="0"/>
        <bgColor indexed="64"/>
      </patternFill>
    </fill>
    <fill>
      <patternFill patternType="solid">
        <fgColor rgb="FFFFFFCC"/>
        <bgColor indexed="64"/>
      </patternFill>
    </fill>
    <fill>
      <patternFill patternType="solid">
        <fgColor theme="0" tint="-0.24997000396251678"/>
        <bgColor indexed="64"/>
      </patternFill>
    </fill>
  </fills>
  <borders count="66">
    <border>
      <left/>
      <right/>
      <top/>
      <bottom/>
      <diagonal/>
    </border>
    <border>
      <left style="thin"/>
      <right style="thin"/>
      <top style="medium"/>
      <bottom style="thin"/>
    </border>
    <border>
      <left style="thin"/>
      <right style="thin"/>
      <top style="thin"/>
      <bottom style="thin">
        <color theme="0" tint="-0.24993999302387238"/>
      </bottom>
    </border>
    <border>
      <left style="medium"/>
      <right style="medium"/>
      <top style="thin">
        <color theme="0" tint="-0.24993999302387238"/>
      </top>
      <bottom style="thin">
        <color theme="0" tint="-0.24993999302387238"/>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style="thin"/>
      <right style="medium"/>
      <top style="thin"/>
      <bottom style="thin"/>
    </border>
    <border>
      <left style="medium"/>
      <right style="medium"/>
      <top/>
      <bottom/>
    </border>
    <border>
      <left style="medium"/>
      <right style="medium"/>
      <top/>
      <bottom style="thin">
        <color theme="0" tint="-0.24993999302387238"/>
      </bottom>
    </border>
    <border>
      <left style="medium"/>
      <right style="medium"/>
      <top style="thin">
        <color theme="0" tint="-0.24993999302387238"/>
      </top>
      <bottom/>
    </border>
    <border>
      <left style="medium"/>
      <right style="medium"/>
      <top style="thin">
        <color theme="0" tint="-0.24993999302387238"/>
      </top>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thin"/>
      <bottom style="thin">
        <color theme="0" tint="-0.24993999302387238"/>
      </bottom>
    </border>
    <border>
      <left/>
      <right style="thin"/>
      <top/>
      <bottom style="medium"/>
    </border>
    <border>
      <left style="thin"/>
      <right style="thin"/>
      <top/>
      <bottom style="thin">
        <color indexed="55"/>
      </bottom>
    </border>
    <border>
      <left style="medium"/>
      <right style="medium"/>
      <top style="thin"/>
      <bottom/>
    </border>
    <border>
      <left style="medium"/>
      <right/>
      <top style="medium"/>
      <bottom/>
    </border>
    <border>
      <left style="medium"/>
      <right/>
      <top/>
      <bottom style="thin">
        <color indexed="55"/>
      </bottom>
    </border>
    <border>
      <left style="medium"/>
      <right/>
      <top style="thin">
        <color indexed="55"/>
      </top>
      <bottom style="thin">
        <color indexed="55"/>
      </bottom>
    </border>
    <border>
      <left style="medium"/>
      <right/>
      <top/>
      <bottom/>
    </border>
    <border>
      <left style="medium"/>
      <right style="thin"/>
      <top style="thin">
        <color indexed="55"/>
      </top>
      <bottom style="thin">
        <color indexed="55"/>
      </bottom>
    </border>
    <border>
      <left style="medium"/>
      <right/>
      <top/>
      <bottom style="medium"/>
    </border>
    <border>
      <left style="thin"/>
      <right style="thin"/>
      <top style="thin"/>
      <bottom style="thin">
        <color indexed="55"/>
      </bottom>
    </border>
    <border>
      <left style="thin"/>
      <right style="thin"/>
      <top style="thin">
        <color indexed="55"/>
      </top>
      <bottom style="thin">
        <color indexed="55"/>
      </bottom>
    </border>
    <border>
      <left style="thin"/>
      <right style="thin"/>
      <top style="thin"/>
      <bottom style="thin"/>
    </border>
    <border>
      <left style="thin"/>
      <right style="thin"/>
      <top style="thin"/>
      <bottom/>
    </border>
    <border>
      <left style="thin"/>
      <right style="thin"/>
      <top style="thin">
        <color theme="0" tint="-0.4999699890613556"/>
      </top>
      <bottom style="thin"/>
    </border>
    <border>
      <left/>
      <right/>
      <top style="medium"/>
      <bottom/>
    </border>
    <border>
      <left/>
      <right style="thin"/>
      <top style="medium"/>
      <bottom/>
    </border>
    <border>
      <left style="thin"/>
      <right/>
      <top style="medium"/>
      <bottom/>
    </border>
    <border>
      <left/>
      <right/>
      <top/>
      <bottom style="medium"/>
    </border>
    <border>
      <left style="thin"/>
      <right style="thin"/>
      <top style="medium"/>
      <bottom/>
    </border>
    <border>
      <left style="thin"/>
      <right style="medium"/>
      <top style="medium"/>
      <bottom/>
    </border>
    <border>
      <left style="thin"/>
      <right/>
      <top/>
      <bottom style="medium"/>
    </border>
    <border>
      <left/>
      <right style="medium"/>
      <top style="medium"/>
      <bottom/>
    </border>
    <border>
      <left/>
      <right style="medium"/>
      <top/>
      <bottom/>
    </border>
    <border>
      <left style="thin"/>
      <right style="thin"/>
      <top/>
      <bottom/>
    </border>
    <border>
      <left style="thin"/>
      <right style="medium"/>
      <top/>
      <bottom/>
    </border>
    <border>
      <left style="thin"/>
      <right style="thin"/>
      <top/>
      <bottom style="thin"/>
    </border>
    <border>
      <left style="thin"/>
      <right style="thin"/>
      <top style="thin"/>
      <bottom style="thin">
        <color indexed="23"/>
      </bottom>
    </border>
    <border>
      <left style="thin"/>
      <right style="thin"/>
      <top style="thin">
        <color indexed="23"/>
      </top>
      <bottom style="thin">
        <color indexed="23"/>
      </bottom>
    </border>
    <border>
      <left style="thin"/>
      <right style="thin"/>
      <top style="thin">
        <color indexed="23"/>
      </top>
      <bottom style="thin"/>
    </border>
    <border>
      <left style="thin"/>
      <right style="thin"/>
      <top style="thin">
        <color indexed="23"/>
      </top>
      <bottom/>
    </border>
    <border>
      <left style="thin"/>
      <right style="thin"/>
      <top style="thin"/>
      <bottom style="thin">
        <color theme="0" tint="-0.4999699890613556"/>
      </bottom>
    </border>
    <border>
      <left style="thin"/>
      <right style="thin"/>
      <top style="thin">
        <color theme="0" tint="-0.4999699890613556"/>
      </top>
      <bottom style="thin">
        <color theme="0" tint="-0.4999699890613556"/>
      </bottom>
    </border>
    <border>
      <left style="thin"/>
      <right style="thin"/>
      <top style="thin">
        <color indexed="55"/>
      </top>
      <bottom style="thin"/>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color indexed="55"/>
      </left>
      <right style="thin"/>
      <top/>
      <bottom style="thin"/>
    </border>
    <border>
      <left style="thin"/>
      <right style="thin"/>
      <top style="thin">
        <color theme="0" tint="-0.24993999302387238"/>
      </top>
      <bottom style="thin"/>
    </border>
    <border>
      <left style="thin"/>
      <right style="thin"/>
      <top/>
      <bottom style="thin">
        <color theme="0" tint="-0.24993999302387238"/>
      </bottom>
    </border>
    <border>
      <left style="thin"/>
      <right style="thin"/>
      <top style="thin">
        <color theme="0" tint="-0.24993999302387238"/>
      </top>
      <bottom/>
    </border>
    <border>
      <left style="thin"/>
      <right/>
      <top style="thin"/>
      <bottom style="thin"/>
    </border>
    <border>
      <left style="thin"/>
      <right style="thin"/>
      <top style="thin"/>
      <bottom style="medium"/>
    </border>
    <border>
      <left/>
      <right style="medium"/>
      <top/>
      <bottom style="medium"/>
    </border>
    <border>
      <left style="medium"/>
      <right style="medium"/>
      <top style="medium"/>
      <bottom/>
    </border>
    <border>
      <left/>
      <right/>
      <top style="thin"/>
      <bottom style="thin"/>
    </border>
    <border>
      <left/>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6" fillId="0" borderId="0">
      <alignment/>
      <protection/>
    </xf>
    <xf numFmtId="0" fontId="1" fillId="0" borderId="0">
      <alignment/>
      <protection/>
    </xf>
    <xf numFmtId="9"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 fillId="2" borderId="1" applyNumberFormat="0" applyFont="0" applyBorder="0">
      <alignment/>
      <protection locked="0"/>
    </xf>
    <xf numFmtId="0" fontId="5" fillId="3" borderId="2" applyNumberFormat="0" applyFont="0" applyBorder="0">
      <alignment/>
      <protection locked="0"/>
    </xf>
    <xf numFmtId="0" fontId="4" fillId="4" borderId="3" applyNumberFormat="0" applyFont="0" applyBorder="0">
      <alignment/>
      <protection/>
    </xf>
  </cellStyleXfs>
  <cellXfs count="212">
    <xf numFmtId="0" fontId="0" fillId="0" borderId="0" xfId="0"/>
    <xf numFmtId="0" fontId="0" fillId="0" borderId="4" xfId="0" applyBorder="1"/>
    <xf numFmtId="0" fontId="0" fillId="0" borderId="5" xfId="0" applyBorder="1" applyAlignment="1">
      <alignment/>
    </xf>
    <xf numFmtId="0" fontId="0" fillId="0" borderId="5" xfId="0" applyBorder="1"/>
    <xf numFmtId="0" fontId="0" fillId="0" borderId="6" xfId="0" applyBorder="1"/>
    <xf numFmtId="0" fontId="0" fillId="0" borderId="7" xfId="0" applyBorder="1"/>
    <xf numFmtId="0" fontId="0" fillId="0" borderId="0" xfId="0" applyBorder="1" applyAlignment="1">
      <alignment/>
    </xf>
    <xf numFmtId="0" fontId="10" fillId="0" borderId="0" xfId="0" applyFont="1" applyBorder="1" applyAlignment="1">
      <alignment horizontal="center" vertical="center"/>
    </xf>
    <xf numFmtId="0" fontId="0" fillId="0" borderId="8" xfId="0" applyBorder="1"/>
    <xf numFmtId="0" fontId="10"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vertical="center" wrapText="1"/>
    </xf>
    <xf numFmtId="0" fontId="10" fillId="0" borderId="0" xfId="0" applyFont="1" applyBorder="1" applyAlignment="1">
      <alignment vertical="center"/>
    </xf>
    <xf numFmtId="0" fontId="12" fillId="0" borderId="0" xfId="0" applyFont="1" applyBorder="1" applyAlignment="1">
      <alignment vertical="top"/>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8" fillId="0" borderId="5" xfId="0" applyFont="1" applyBorder="1" applyAlignment="1">
      <alignment vertical="top"/>
    </xf>
    <xf numFmtId="0" fontId="8" fillId="0" borderId="0" xfId="0" applyFont="1" applyBorder="1" applyAlignment="1">
      <alignment vertical="top"/>
    </xf>
    <xf numFmtId="0" fontId="13" fillId="0" borderId="0" xfId="0" applyFont="1" applyBorder="1" applyAlignment="1">
      <alignment horizontal="left" vertical="center"/>
    </xf>
    <xf numFmtId="0" fontId="8" fillId="0" borderId="9" xfId="0" applyFont="1" applyBorder="1" applyAlignment="1">
      <alignment vertical="top"/>
    </xf>
    <xf numFmtId="0" fontId="10" fillId="0" borderId="9" xfId="0" applyFont="1" applyBorder="1" applyAlignment="1">
      <alignment horizontal="left" vertical="center" wrapText="1"/>
    </xf>
    <xf numFmtId="0" fontId="10" fillId="0" borderId="0" xfId="0" applyFont="1" applyBorder="1" applyAlignment="1">
      <alignment horizontal="left" vertical="center"/>
    </xf>
    <xf numFmtId="0" fontId="0" fillId="0" borderId="0" xfId="0" applyBorder="1" applyAlignment="1">
      <alignment wrapText="1"/>
    </xf>
    <xf numFmtId="0" fontId="0" fillId="0" borderId="10" xfId="0" applyBorder="1"/>
    <xf numFmtId="0" fontId="0" fillId="0" borderId="9" xfId="0" applyBorder="1" applyAlignment="1">
      <alignment/>
    </xf>
    <xf numFmtId="0" fontId="0" fillId="0" borderId="9" xfId="0" applyBorder="1" applyAlignment="1">
      <alignment wrapText="1"/>
    </xf>
    <xf numFmtId="0" fontId="0" fillId="0" borderId="11" xfId="0" applyBorder="1"/>
    <xf numFmtId="0" fontId="0" fillId="0" borderId="0" xfId="0" applyAlignment="1">
      <alignment/>
    </xf>
    <xf numFmtId="0" fontId="0" fillId="0" borderId="0" xfId="0" applyAlignment="1">
      <alignment wrapText="1"/>
    </xf>
    <xf numFmtId="0" fontId="4" fillId="5" borderId="12" xfId="0" applyFont="1" applyFill="1" applyBorder="1" applyProtection="1">
      <protection/>
    </xf>
    <xf numFmtId="168" fontId="4" fillId="5" borderId="13" xfId="18" applyNumberFormat="1" applyFont="1" applyFill="1" applyBorder="1" applyAlignment="1" applyProtection="1">
      <alignment horizontal="right" wrapText="1" indent="1"/>
      <protection/>
    </xf>
    <xf numFmtId="168" fontId="4" fillId="5" borderId="14" xfId="18" applyNumberFormat="1" applyFont="1" applyFill="1" applyBorder="1" applyAlignment="1" applyProtection="1">
      <alignment horizontal="right" wrapText="1" indent="1"/>
      <protection/>
    </xf>
    <xf numFmtId="168" fontId="4" fillId="5" borderId="15" xfId="18" applyNumberFormat="1" applyFont="1" applyFill="1" applyBorder="1" applyAlignment="1" applyProtection="1">
      <alignment horizontal="right" wrapText="1" indent="1"/>
      <protection/>
    </xf>
    <xf numFmtId="168" fontId="4" fillId="5" borderId="16" xfId="18" applyNumberFormat="1" applyFont="1" applyFill="1" applyBorder="1" applyAlignment="1" applyProtection="1">
      <alignment horizontal="right" wrapText="1" indent="1"/>
      <protection/>
    </xf>
    <xf numFmtId="168" fontId="4" fillId="5" borderId="17" xfId="18" applyNumberFormat="1" applyFont="1" applyFill="1" applyBorder="1" applyAlignment="1" applyProtection="1">
      <alignment horizontal="right" indent="1"/>
      <protection/>
    </xf>
    <xf numFmtId="168" fontId="4" fillId="5" borderId="3" xfId="18" applyNumberFormat="1" applyFont="1" applyFill="1" applyBorder="1" applyAlignment="1" applyProtection="1">
      <alignment horizontal="right" wrapText="1" indent="1"/>
      <protection/>
    </xf>
    <xf numFmtId="168" fontId="4" fillId="5" borderId="18" xfId="18" applyNumberFormat="1" applyFont="1" applyFill="1" applyBorder="1" applyAlignment="1" applyProtection="1">
      <alignment horizontal="right" indent="1"/>
      <protection/>
    </xf>
    <xf numFmtId="168" fontId="4" fillId="5" borderId="19" xfId="18" applyNumberFormat="1" applyFont="1" applyFill="1" applyBorder="1" applyAlignment="1" applyProtection="1">
      <alignment horizontal="right" wrapText="1" indent="1"/>
      <protection/>
    </xf>
    <xf numFmtId="168" fontId="4" fillId="5" borderId="20" xfId="18" applyNumberFormat="1" applyFont="1" applyFill="1" applyBorder="1" applyAlignment="1" applyProtection="1">
      <alignment horizontal="right" wrapText="1" indent="1"/>
      <protection/>
    </xf>
    <xf numFmtId="17" fontId="4" fillId="0" borderId="21" xfId="0" applyNumberFormat="1" applyFont="1" applyFill="1" applyBorder="1" applyAlignment="1" applyProtection="1">
      <alignment horizontal="center"/>
      <protection/>
    </xf>
    <xf numFmtId="17" fontId="4" fillId="2" borderId="1" xfId="28" applyNumberFormat="1" applyFont="1" applyBorder="1" applyAlignment="1" applyProtection="1">
      <alignment horizontal="center"/>
      <protection locked="0"/>
    </xf>
    <xf numFmtId="166" fontId="5" fillId="2" borderId="22" xfId="28" applyNumberFormat="1" applyFont="1" applyBorder="1" applyAlignment="1" applyProtection="1">
      <alignment horizontal="center"/>
      <protection locked="0"/>
    </xf>
    <xf numFmtId="168" fontId="4" fillId="2" borderId="23" xfId="28" applyNumberFormat="1" applyFont="1" applyBorder="1" applyAlignment="1" applyProtection="1">
      <alignment horizontal="right" wrapText="1" indent="1"/>
      <protection locked="0"/>
    </xf>
    <xf numFmtId="0" fontId="4" fillId="0" borderId="24" xfId="0" applyFont="1" applyFill="1" applyBorder="1" applyAlignment="1" applyProtection="1">
      <alignment horizontal="left" vertical="center"/>
      <protection/>
    </xf>
    <xf numFmtId="0" fontId="4" fillId="0" borderId="25" xfId="0" applyFont="1" applyFill="1" applyBorder="1" applyAlignment="1" applyProtection="1">
      <alignment horizontal="left" indent="1"/>
      <protection/>
    </xf>
    <xf numFmtId="0" fontId="5" fillId="0" borderId="26" xfId="0" applyFont="1" applyFill="1" applyBorder="1" applyAlignment="1" applyProtection="1">
      <alignment horizontal="left" indent="2"/>
      <protection/>
    </xf>
    <xf numFmtId="0" fontId="4" fillId="0" borderId="26" xfId="0" applyFont="1" applyFill="1" applyBorder="1" applyAlignment="1" applyProtection="1">
      <alignment horizontal="right"/>
      <protection/>
    </xf>
    <xf numFmtId="0" fontId="4" fillId="0" borderId="25" xfId="0" applyFont="1" applyFill="1" applyBorder="1" applyAlignment="1" applyProtection="1">
      <alignment horizontal="left" vertical="center" wrapText="1" indent="1"/>
      <protection/>
    </xf>
    <xf numFmtId="0" fontId="2" fillId="0" borderId="27" xfId="0" applyFont="1" applyFill="1" applyBorder="1" applyAlignment="1" applyProtection="1">
      <alignment horizontal="right"/>
      <protection/>
    </xf>
    <xf numFmtId="0" fontId="1" fillId="0" borderId="26" xfId="24" applyFont="1" applyFill="1" applyBorder="1" applyAlignment="1" applyProtection="1">
      <alignment/>
      <protection/>
    </xf>
    <xf numFmtId="0" fontId="5" fillId="0" borderId="28" xfId="0" applyFont="1" applyFill="1" applyBorder="1" applyAlignment="1" applyProtection="1">
      <alignment horizontal="left" indent="2"/>
      <protection/>
    </xf>
    <xf numFmtId="0" fontId="4" fillId="0" borderId="27" xfId="0" applyFont="1" applyFill="1" applyBorder="1" applyAlignment="1" applyProtection="1">
      <alignment horizontal="left" vertical="center" indent="1"/>
      <protection/>
    </xf>
    <xf numFmtId="0" fontId="1" fillId="0" borderId="26" xfId="24" applyFont="1" applyFill="1" applyBorder="1" applyAlignment="1" applyProtection="1">
      <alignment horizontal="left" indent="2"/>
      <protection/>
    </xf>
    <xf numFmtId="0" fontId="2" fillId="0" borderId="27" xfId="24" applyFont="1" applyFill="1" applyBorder="1" applyAlignment="1" applyProtection="1">
      <alignment horizontal="right"/>
      <protection/>
    </xf>
    <xf numFmtId="0" fontId="2" fillId="0" borderId="27" xfId="24" applyFont="1" applyFill="1" applyBorder="1" applyAlignment="1" applyProtection="1">
      <alignment horizontal="left" vertical="center" indent="1"/>
      <protection/>
    </xf>
    <xf numFmtId="0" fontId="4" fillId="0" borderId="29" xfId="0" applyFont="1" applyFill="1" applyBorder="1" applyAlignment="1" applyProtection="1">
      <alignment horizontal="right"/>
      <protection/>
    </xf>
    <xf numFmtId="168" fontId="4" fillId="0" borderId="18" xfId="18" applyNumberFormat="1" applyFont="1" applyFill="1" applyBorder="1" applyAlignment="1" applyProtection="1">
      <alignment horizontal="right" indent="1"/>
      <protection/>
    </xf>
    <xf numFmtId="0" fontId="4" fillId="0" borderId="24" xfId="0" applyFont="1" applyFill="1" applyBorder="1" applyProtection="1">
      <protection/>
    </xf>
    <xf numFmtId="0" fontId="5" fillId="0" borderId="27" xfId="0" applyFont="1" applyFill="1" applyBorder="1" applyAlignment="1" applyProtection="1">
      <alignment horizontal="right"/>
      <protection/>
    </xf>
    <xf numFmtId="3" fontId="1" fillId="2" borderId="30" xfId="28" applyNumberFormat="1" applyFont="1" applyBorder="1" applyAlignment="1" applyProtection="1">
      <alignment/>
      <protection locked="0"/>
    </xf>
    <xf numFmtId="2" fontId="2" fillId="2" borderId="30" xfId="28" applyNumberFormat="1" applyFont="1" applyBorder="1" applyAlignment="1" applyProtection="1">
      <alignment/>
      <protection locked="0"/>
    </xf>
    <xf numFmtId="3" fontId="1" fillId="2" borderId="31" xfId="28" applyNumberFormat="1" applyFont="1" applyBorder="1" applyAlignment="1" applyProtection="1">
      <alignment/>
      <protection locked="0"/>
    </xf>
    <xf numFmtId="2" fontId="2" fillId="2" borderId="31" xfId="28" applyNumberFormat="1" applyFont="1" applyBorder="1" applyAlignment="1" applyProtection="1">
      <alignment/>
      <protection locked="0"/>
    </xf>
    <xf numFmtId="9" fontId="1" fillId="2" borderId="32" xfId="28" applyNumberFormat="1" applyFont="1" applyBorder="1" applyAlignment="1" applyProtection="1">
      <alignment/>
      <protection locked="0"/>
    </xf>
    <xf numFmtId="0" fontId="5" fillId="2" borderId="33" xfId="28" applyNumberFormat="1" applyFont="1" applyBorder="1" applyAlignment="1" applyProtection="1">
      <alignment/>
      <protection locked="0"/>
    </xf>
    <xf numFmtId="0" fontId="5" fillId="2" borderId="34" xfId="28" applyNumberFormat="1" applyFont="1" applyBorder="1" applyAlignment="1" applyProtection="1">
      <alignment/>
      <protection locked="0"/>
    </xf>
    <xf numFmtId="0" fontId="5" fillId="0" borderId="0" xfId="0" applyFont="1" applyFill="1" applyProtection="1">
      <protection/>
    </xf>
    <xf numFmtId="0" fontId="4" fillId="0" borderId="0" xfId="0" applyFont="1" applyFill="1" applyAlignment="1" applyProtection="1">
      <alignment/>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169" fontId="4" fillId="0" borderId="0" xfId="0" applyNumberFormat="1" applyFont="1" applyFill="1" applyAlignment="1" applyProtection="1">
      <alignmen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8" fillId="0" borderId="0" xfId="0" applyFont="1" applyFill="1" applyAlignment="1" applyProtection="1">
      <alignment horizontal="center"/>
      <protection/>
    </xf>
    <xf numFmtId="0" fontId="7" fillId="0" borderId="24" xfId="0" applyFont="1" applyFill="1" applyBorder="1" applyAlignment="1" applyProtection="1">
      <alignment horizontal="left" indent="1"/>
      <protection/>
    </xf>
    <xf numFmtId="0" fontId="5" fillId="0" borderId="35" xfId="0" applyFont="1" applyFill="1" applyBorder="1" applyProtection="1">
      <protection/>
    </xf>
    <xf numFmtId="0" fontId="5" fillId="0" borderId="36" xfId="0" applyFont="1" applyFill="1" applyBorder="1" applyProtection="1">
      <protection/>
    </xf>
    <xf numFmtId="17" fontId="4" fillId="0" borderId="37" xfId="0" applyNumberFormat="1" applyFont="1" applyFill="1" applyBorder="1" applyAlignment="1" applyProtection="1">
      <alignment horizontal="center"/>
      <protection/>
    </xf>
    <xf numFmtId="0" fontId="4" fillId="0" borderId="29" xfId="0" applyFont="1" applyFill="1" applyBorder="1" applyAlignment="1" applyProtection="1">
      <alignment horizontal="left"/>
      <protection/>
    </xf>
    <xf numFmtId="0" fontId="4" fillId="0" borderId="38"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35" xfId="0" applyFont="1" applyFill="1" applyBorder="1" applyAlignment="1" applyProtection="1">
      <alignment horizontal="center"/>
      <protection/>
    </xf>
    <xf numFmtId="17" fontId="4" fillId="0" borderId="39" xfId="0" applyNumberFormat="1" applyFont="1" applyFill="1" applyBorder="1" applyAlignment="1" applyProtection="1">
      <alignment horizontal="center"/>
      <protection/>
    </xf>
    <xf numFmtId="17" fontId="4" fillId="0" borderId="40" xfId="0" applyNumberFormat="1" applyFont="1" applyFill="1" applyBorder="1" applyAlignment="1" applyProtection="1">
      <alignment horizontal="center"/>
      <protection/>
    </xf>
    <xf numFmtId="0" fontId="4" fillId="0" borderId="2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protection/>
    </xf>
    <xf numFmtId="0" fontId="5" fillId="0" borderId="0" xfId="0" applyFont="1" applyFill="1" applyBorder="1" applyProtection="1">
      <protection/>
    </xf>
    <xf numFmtId="0" fontId="4" fillId="0" borderId="8"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5" fillId="0" borderId="8"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2" fontId="1" fillId="0" borderId="32" xfId="0" applyNumberFormat="1" applyFont="1" applyFill="1" applyBorder="1" applyAlignment="1" applyProtection="1">
      <alignment horizontal="center"/>
      <protection/>
    </xf>
    <xf numFmtId="0" fontId="5" fillId="0" borderId="7" xfId="0" applyFont="1" applyFill="1" applyBorder="1" applyProtection="1">
      <protection/>
    </xf>
    <xf numFmtId="0" fontId="5" fillId="0" borderId="8" xfId="0" applyFont="1" applyFill="1" applyBorder="1" applyProtection="1">
      <protection/>
    </xf>
    <xf numFmtId="0" fontId="1" fillId="0" borderId="7" xfId="0" applyFont="1" applyFill="1" applyBorder="1" applyAlignment="1" applyProtection="1">
      <alignment/>
      <protection/>
    </xf>
    <xf numFmtId="2" fontId="2" fillId="0" borderId="8" xfId="0" applyNumberFormat="1" applyFont="1" applyFill="1" applyBorder="1" applyProtection="1">
      <protection/>
    </xf>
    <xf numFmtId="0" fontId="5" fillId="0" borderId="7" xfId="0" applyFont="1" applyFill="1" applyBorder="1" applyAlignment="1" applyProtection="1">
      <alignment horizontal="left" vertical="center"/>
      <protection/>
    </xf>
    <xf numFmtId="0" fontId="5" fillId="0" borderId="8"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7" xfId="0" applyFont="1" applyFill="1" applyBorder="1" applyAlignment="1" applyProtection="1">
      <alignment horizontal="center" vertical="center"/>
      <protection/>
    </xf>
    <xf numFmtId="0" fontId="5" fillId="0" borderId="8" xfId="0" applyFont="1" applyFill="1" applyBorder="1" applyAlignment="1" applyProtection="1">
      <alignment vertical="center"/>
      <protection/>
    </xf>
    <xf numFmtId="0" fontId="4" fillId="0" borderId="41" xfId="0" applyFont="1" applyFill="1" applyBorder="1" applyAlignment="1" applyProtection="1">
      <alignment horizontal="right"/>
      <protection/>
    </xf>
    <xf numFmtId="165" fontId="5" fillId="0" borderId="21" xfId="0" applyNumberFormat="1" applyFont="1" applyFill="1" applyBorder="1" applyProtection="1">
      <protection/>
    </xf>
    <xf numFmtId="0" fontId="5" fillId="0" borderId="0" xfId="0" applyFont="1" applyFill="1" applyBorder="1" applyAlignment="1" applyProtection="1">
      <alignment horizontal="center"/>
      <protection/>
    </xf>
    <xf numFmtId="0" fontId="4" fillId="0" borderId="42" xfId="0" applyFont="1" applyFill="1" applyBorder="1" applyProtection="1">
      <protection/>
    </xf>
    <xf numFmtId="0" fontId="4" fillId="0" borderId="43" xfId="0" applyFont="1" applyFill="1" applyBorder="1" applyProtection="1">
      <protection/>
    </xf>
    <xf numFmtId="0" fontId="4" fillId="0" borderId="0" xfId="0" applyFont="1" applyFill="1" applyProtection="1">
      <protection/>
    </xf>
    <xf numFmtId="17" fontId="4" fillId="5" borderId="44" xfId="0" applyNumberFormat="1" applyFont="1" applyFill="1" applyBorder="1" applyAlignment="1" applyProtection="1">
      <alignment horizontal="center"/>
      <protection/>
    </xf>
    <xf numFmtId="17" fontId="4" fillId="5" borderId="45" xfId="0" applyNumberFormat="1" applyFont="1" applyFill="1" applyBorder="1" applyAlignment="1" applyProtection="1">
      <alignment horizontal="center"/>
      <protection/>
    </xf>
    <xf numFmtId="43" fontId="4" fillId="5" borderId="13" xfId="0" applyNumberFormat="1" applyFont="1" applyFill="1" applyBorder="1" applyAlignment="1" applyProtection="1">
      <alignment horizontal="center" wrapText="1"/>
      <protection/>
    </xf>
    <xf numFmtId="168" fontId="5" fillId="5" borderId="46" xfId="18" applyNumberFormat="1" applyFont="1" applyFill="1" applyBorder="1" applyAlignment="1" applyProtection="1">
      <alignment horizontal="right" vertical="center" indent="1"/>
      <protection/>
    </xf>
    <xf numFmtId="168" fontId="5" fillId="5" borderId="11" xfId="18" applyNumberFormat="1" applyFont="1" applyFill="1" applyBorder="1" applyAlignment="1" applyProtection="1">
      <alignment horizontal="right" vertical="center" indent="1"/>
      <protection/>
    </xf>
    <xf numFmtId="168" fontId="4" fillId="5" borderId="16" xfId="18" applyNumberFormat="1" applyFont="1" applyFill="1" applyBorder="1" applyAlignment="1" applyProtection="1">
      <alignment horizontal="right" vertical="center" indent="1"/>
      <protection/>
    </xf>
    <xf numFmtId="168" fontId="4" fillId="5" borderId="14" xfId="18" applyNumberFormat="1" applyFont="1" applyFill="1" applyBorder="1" applyAlignment="1" applyProtection="1">
      <alignment horizontal="right" indent="1"/>
      <protection/>
    </xf>
    <xf numFmtId="168" fontId="5" fillId="5" borderId="8" xfId="18" applyNumberFormat="1" applyFont="1" applyFill="1" applyBorder="1" applyAlignment="1" applyProtection="1">
      <alignment horizontal="right" indent="1"/>
      <protection/>
    </xf>
    <xf numFmtId="168" fontId="5" fillId="5" borderId="33" xfId="18" applyNumberFormat="1" applyFont="1" applyFill="1" applyBorder="1" applyAlignment="1" applyProtection="1">
      <alignment horizontal="right" indent="1"/>
      <protection/>
    </xf>
    <xf numFmtId="168" fontId="4" fillId="5" borderId="23" xfId="18" applyNumberFormat="1" applyFont="1" applyFill="1" applyBorder="1" applyAlignment="1" applyProtection="1">
      <alignment horizontal="right" wrapText="1" indent="1"/>
      <protection/>
    </xf>
    <xf numFmtId="168" fontId="4" fillId="2" borderId="17" xfId="28" applyNumberFormat="1" applyFont="1" applyBorder="1" applyAlignment="1" applyProtection="1">
      <alignment horizontal="right" indent="1"/>
      <protection locked="0"/>
    </xf>
    <xf numFmtId="0" fontId="5" fillId="2" borderId="47" xfId="28" applyNumberFormat="1" applyFont="1" applyBorder="1" applyAlignment="1" applyProtection="1">
      <alignment/>
      <protection locked="0"/>
    </xf>
    <xf numFmtId="9" fontId="5" fillId="2" borderId="47" xfId="28" applyNumberFormat="1" applyFont="1" applyBorder="1" applyAlignment="1" applyProtection="1">
      <alignment/>
      <protection locked="0"/>
    </xf>
    <xf numFmtId="0" fontId="5" fillId="2" borderId="48" xfId="28" applyNumberFormat="1" applyFont="1" applyBorder="1" applyAlignment="1" applyProtection="1">
      <alignment/>
      <protection locked="0"/>
    </xf>
    <xf numFmtId="9" fontId="5" fillId="2" borderId="48" xfId="28" applyNumberFormat="1" applyFont="1" applyBorder="1" applyAlignment="1" applyProtection="1">
      <alignment/>
      <protection locked="0"/>
    </xf>
    <xf numFmtId="0" fontId="5" fillId="2" borderId="49" xfId="28" applyNumberFormat="1" applyFont="1" applyBorder="1" applyAlignment="1" applyProtection="1">
      <alignment/>
      <protection locked="0"/>
    </xf>
    <xf numFmtId="9" fontId="5" fillId="2" borderId="50" xfId="28" applyNumberFormat="1" applyFont="1" applyBorder="1" applyAlignment="1" applyProtection="1">
      <alignment/>
      <protection locked="0"/>
    </xf>
    <xf numFmtId="0" fontId="5" fillId="2" borderId="51" xfId="28" applyNumberFormat="1" applyFont="1" applyBorder="1" applyAlignment="1" applyProtection="1">
      <alignment/>
      <protection locked="0"/>
    </xf>
    <xf numFmtId="0" fontId="5" fillId="2" borderId="52" xfId="28" applyNumberFormat="1" applyFont="1" applyBorder="1" applyAlignment="1" applyProtection="1">
      <alignment/>
      <protection locked="0"/>
    </xf>
    <xf numFmtId="3" fontId="1" fillId="2" borderId="53" xfId="28" applyNumberFormat="1" applyFont="1" applyBorder="1" applyAlignment="1" applyProtection="1">
      <alignment/>
      <protection locked="0"/>
    </xf>
    <xf numFmtId="9" fontId="5" fillId="2" borderId="49" xfId="28" applyNumberFormat="1" applyFont="1" applyBorder="1" applyAlignment="1" applyProtection="1">
      <alignment/>
      <protection locked="0"/>
    </xf>
    <xf numFmtId="0" fontId="5" fillId="2" borderId="32" xfId="28" applyNumberFormat="1" applyFont="1" applyBorder="1" applyAlignment="1" applyProtection="1">
      <alignment/>
      <protection locked="0"/>
    </xf>
    <xf numFmtId="168" fontId="5" fillId="3" borderId="2" xfId="29" applyNumberFormat="1" applyFont="1" applyBorder="1" applyAlignment="1" applyProtection="1">
      <alignment horizontal="right" indent="1"/>
      <protection locked="0"/>
    </xf>
    <xf numFmtId="168" fontId="5" fillId="3" borderId="54" xfId="29" applyNumberFormat="1" applyFont="1" applyBorder="1" applyAlignment="1" applyProtection="1">
      <alignment horizontal="right" indent="1"/>
      <protection locked="0"/>
    </xf>
    <xf numFmtId="168" fontId="5" fillId="3" borderId="55" xfId="29" applyNumberFormat="1" applyFont="1" applyBorder="1" applyAlignment="1" applyProtection="1">
      <alignment horizontal="right" indent="1"/>
      <protection locked="0"/>
    </xf>
    <xf numFmtId="168" fontId="5" fillId="3" borderId="56" xfId="29" applyNumberFormat="1" applyFont="1" applyBorder="1" applyAlignment="1" applyProtection="1">
      <alignment horizontal="right" indent="1"/>
      <protection locked="0"/>
    </xf>
    <xf numFmtId="168" fontId="5" fillId="3" borderId="44" xfId="29" applyNumberFormat="1" applyFont="1" applyBorder="1" applyAlignment="1" applyProtection="1">
      <alignment horizontal="right" indent="1"/>
      <protection locked="0"/>
    </xf>
    <xf numFmtId="168" fontId="5" fillId="3" borderId="57" xfId="29" applyNumberFormat="1" applyFont="1" applyBorder="1" applyAlignment="1" applyProtection="1">
      <alignment horizontal="right" indent="1"/>
      <protection locked="0"/>
    </xf>
    <xf numFmtId="168" fontId="5" fillId="3" borderId="58" xfId="29" applyNumberFormat="1" applyFont="1" applyBorder="1" applyAlignment="1" applyProtection="1">
      <alignment horizontal="right" indent="1"/>
      <protection locked="0"/>
    </xf>
    <xf numFmtId="168" fontId="5" fillId="3" borderId="59" xfId="29" applyNumberFormat="1" applyFont="1" applyBorder="1" applyAlignment="1" applyProtection="1">
      <alignment horizontal="right" indent="1"/>
      <protection locked="0"/>
    </xf>
    <xf numFmtId="168" fontId="4" fillId="4" borderId="14" xfId="30" applyNumberFormat="1" applyFont="1" applyBorder="1" applyAlignment="1">
      <alignment horizontal="right" wrapText="1" indent="1"/>
      <protection/>
    </xf>
    <xf numFmtId="168" fontId="4" fillId="4" borderId="3" xfId="30" applyNumberFormat="1" applyFont="1" applyBorder="1" applyAlignment="1">
      <alignment horizontal="right" wrapText="1" indent="1"/>
      <protection/>
    </xf>
    <xf numFmtId="168" fontId="4" fillId="4" borderId="16" xfId="30" applyNumberFormat="1" applyFont="1" applyBorder="1" applyAlignment="1">
      <alignment horizontal="right" wrapText="1" indent="1"/>
      <protection/>
    </xf>
    <xf numFmtId="168" fontId="4" fillId="4" borderId="23" xfId="30" applyNumberFormat="1" applyFont="1" applyBorder="1" applyAlignment="1">
      <alignment horizontal="right" wrapText="1" indent="1"/>
      <protection/>
    </xf>
    <xf numFmtId="168" fontId="4" fillId="4" borderId="33" xfId="30" applyNumberFormat="1" applyFont="1" applyBorder="1" applyAlignment="1">
      <alignment horizontal="right" indent="1"/>
      <protection/>
    </xf>
    <xf numFmtId="168" fontId="4" fillId="4" borderId="20" xfId="30" applyNumberFormat="1" applyFont="1" applyBorder="1" applyAlignment="1">
      <alignment horizontal="right" wrapText="1" indent="1"/>
      <protection/>
    </xf>
    <xf numFmtId="168" fontId="4" fillId="4" borderId="19" xfId="30" applyNumberFormat="1" applyFont="1" applyBorder="1" applyAlignment="1">
      <alignment horizontal="right" wrapText="1" indent="1"/>
      <protection/>
    </xf>
    <xf numFmtId="168" fontId="4" fillId="4" borderId="13" xfId="30" applyNumberFormat="1" applyFont="1" applyBorder="1" applyAlignment="1">
      <alignment horizontal="right" wrapText="1" indent="1"/>
      <protection/>
    </xf>
    <xf numFmtId="168" fontId="4" fillId="4" borderId="60" xfId="30" applyNumberFormat="1" applyFont="1" applyBorder="1" applyAlignment="1">
      <alignment horizontal="right" indent="1"/>
      <protection/>
    </xf>
    <xf numFmtId="168" fontId="4" fillId="4" borderId="17" xfId="30" applyNumberFormat="1" applyFont="1" applyBorder="1" applyAlignment="1">
      <alignment horizontal="right" indent="1"/>
      <protection/>
    </xf>
    <xf numFmtId="168" fontId="4" fillId="4" borderId="61" xfId="30" applyNumberFormat="1" applyFont="1" applyBorder="1" applyAlignment="1">
      <alignment horizontal="right" indent="1"/>
      <protection/>
    </xf>
    <xf numFmtId="168" fontId="4" fillId="4" borderId="18" xfId="30" applyNumberFormat="1" applyFont="1" applyBorder="1" applyAlignment="1">
      <alignment horizontal="right" indent="1"/>
      <protection/>
    </xf>
    <xf numFmtId="168" fontId="4" fillId="4" borderId="15" xfId="30" applyNumberFormat="1" applyFont="1" applyBorder="1" applyAlignment="1">
      <alignment horizontal="right" wrapText="1" indent="1"/>
      <protection/>
    </xf>
    <xf numFmtId="0" fontId="4" fillId="4" borderId="12" xfId="30" applyNumberFormat="1" applyFont="1" applyBorder="1" applyAlignment="1">
      <alignment/>
      <protection/>
    </xf>
    <xf numFmtId="168" fontId="5" fillId="5" borderId="11" xfId="18" applyNumberFormat="1" applyFont="1" applyFill="1" applyBorder="1" applyAlignment="1" applyProtection="1">
      <alignment horizontal="right" indent="1"/>
      <protection/>
    </xf>
    <xf numFmtId="168" fontId="5" fillId="5" borderId="7" xfId="18" applyNumberFormat="1" applyFont="1" applyFill="1" applyBorder="1" applyAlignment="1" applyProtection="1">
      <alignment horizontal="right" indent="1"/>
      <protection/>
    </xf>
    <xf numFmtId="0" fontId="4" fillId="5" borderId="62" xfId="0" applyFont="1" applyFill="1" applyBorder="1" applyProtection="1">
      <protection/>
    </xf>
    <xf numFmtId="168" fontId="4" fillId="5" borderId="63" xfId="18" applyNumberFormat="1" applyFont="1" applyFill="1" applyBorder="1" applyAlignment="1" applyProtection="1">
      <alignment horizontal="right" vertical="center" wrapText="1" indent="1"/>
      <protection/>
    </xf>
    <xf numFmtId="168" fontId="5" fillId="5" borderId="44" xfId="18" applyNumberFormat="1" applyFont="1" applyFill="1" applyBorder="1" applyAlignment="1" applyProtection="1">
      <alignment horizontal="right" indent="1"/>
      <protection/>
    </xf>
    <xf numFmtId="168" fontId="5" fillId="5" borderId="45" xfId="18" applyNumberFormat="1" applyFont="1" applyFill="1" applyBorder="1" applyAlignment="1" applyProtection="1">
      <alignment horizontal="right" indent="1"/>
      <protection/>
    </xf>
    <xf numFmtId="168" fontId="4" fillId="5" borderId="13" xfId="18" applyNumberFormat="1" applyFont="1" applyFill="1" applyBorder="1" applyAlignment="1" applyProtection="1">
      <alignment horizontal="right" vertical="center" indent="1"/>
      <protection/>
    </xf>
    <xf numFmtId="168" fontId="5" fillId="5" borderId="8" xfId="18" applyNumberFormat="1" applyFont="1" applyFill="1" applyBorder="1" applyAlignment="1" applyProtection="1">
      <alignment horizontal="right" vertical="center" indent="1"/>
      <protection/>
    </xf>
    <xf numFmtId="168" fontId="5" fillId="5" borderId="39" xfId="18" applyNumberFormat="1" applyFont="1" applyFill="1" applyBorder="1" applyAlignment="1" applyProtection="1">
      <alignment horizontal="right" indent="1"/>
      <protection/>
    </xf>
    <xf numFmtId="168" fontId="5" fillId="5" borderId="40" xfId="18" applyNumberFormat="1" applyFont="1" applyFill="1" applyBorder="1" applyAlignment="1" applyProtection="1">
      <alignment horizontal="right" indent="1"/>
      <protection/>
    </xf>
    <xf numFmtId="0" fontId="4" fillId="4" borderId="61" xfId="30" applyNumberFormat="1" applyFont="1" applyBorder="1" applyAlignment="1">
      <alignment/>
      <protection/>
    </xf>
    <xf numFmtId="43" fontId="4" fillId="5" borderId="13" xfId="0" applyNumberFormat="1" applyFont="1" applyFill="1" applyBorder="1" applyAlignment="1" applyProtection="1">
      <alignment horizontal="left" vertical="top" wrapText="1"/>
      <protection/>
    </xf>
    <xf numFmtId="168" fontId="4" fillId="2" borderId="14" xfId="28" applyNumberFormat="1" applyFont="1" applyBorder="1" applyAlignment="1" applyProtection="1">
      <alignment horizontal="left" vertical="top" wrapText="1" indent="1"/>
      <protection locked="0"/>
    </xf>
    <xf numFmtId="168" fontId="4" fillId="2" borderId="3" xfId="28" applyNumberFormat="1" applyFont="1" applyBorder="1" applyAlignment="1" applyProtection="1">
      <alignment horizontal="left" vertical="top" wrapText="1" indent="1"/>
      <protection locked="0"/>
    </xf>
    <xf numFmtId="168" fontId="4" fillId="2" borderId="16" xfId="28" applyNumberFormat="1" applyFont="1" applyBorder="1" applyAlignment="1" applyProtection="1">
      <alignment horizontal="left" vertical="top" wrapText="1" indent="1"/>
      <protection locked="0"/>
    </xf>
    <xf numFmtId="168" fontId="4" fillId="2" borderId="23" xfId="28" applyNumberFormat="1" applyFont="1" applyBorder="1" applyAlignment="1" applyProtection="1">
      <alignment horizontal="left" vertical="top" wrapText="1" indent="1"/>
      <protection locked="0"/>
    </xf>
    <xf numFmtId="168" fontId="4" fillId="5" borderId="16" xfId="18" applyNumberFormat="1" applyFont="1" applyFill="1" applyBorder="1" applyAlignment="1" applyProtection="1">
      <alignment horizontal="left" vertical="top" wrapText="1" indent="1"/>
      <protection/>
    </xf>
    <xf numFmtId="168" fontId="4" fillId="2" borderId="20" xfId="28" applyNumberFormat="1" applyFont="1" applyBorder="1" applyAlignment="1" applyProtection="1">
      <alignment horizontal="left" vertical="top" wrapText="1" indent="1"/>
      <protection locked="0"/>
    </xf>
    <xf numFmtId="168" fontId="4" fillId="5" borderId="14" xfId="18" applyNumberFormat="1" applyFont="1" applyFill="1" applyBorder="1" applyAlignment="1" applyProtection="1">
      <alignment horizontal="left" vertical="top" wrapText="1" indent="1"/>
      <protection/>
    </xf>
    <xf numFmtId="168" fontId="4" fillId="2" borderId="19" xfId="28" applyNumberFormat="1" applyFont="1" applyBorder="1" applyAlignment="1" applyProtection="1">
      <alignment horizontal="left" vertical="top" wrapText="1" indent="1"/>
      <protection locked="0"/>
    </xf>
    <xf numFmtId="168" fontId="4" fillId="5" borderId="23" xfId="18" applyNumberFormat="1" applyFont="1" applyFill="1" applyBorder="1" applyAlignment="1" applyProtection="1">
      <alignment horizontal="left" vertical="top" wrapText="1" indent="1"/>
      <protection/>
    </xf>
    <xf numFmtId="168" fontId="4" fillId="2" borderId="13" xfId="28" applyNumberFormat="1" applyFont="1" applyBorder="1" applyAlignment="1" applyProtection="1">
      <alignment horizontal="left" vertical="top" wrapText="1" indent="1"/>
      <protection locked="0"/>
    </xf>
    <xf numFmtId="168" fontId="4" fillId="2" borderId="17" xfId="28" applyNumberFormat="1" applyFont="1" applyBorder="1" applyAlignment="1" applyProtection="1">
      <alignment horizontal="left" vertical="top" wrapText="1" indent="1"/>
      <protection locked="0"/>
    </xf>
    <xf numFmtId="168" fontId="4" fillId="5" borderId="13" xfId="18" applyNumberFormat="1" applyFont="1" applyFill="1" applyBorder="1" applyAlignment="1" applyProtection="1">
      <alignment horizontal="left" vertical="top" wrapText="1" indent="1"/>
      <protection/>
    </xf>
    <xf numFmtId="168" fontId="4" fillId="2" borderId="15" xfId="28" applyNumberFormat="1" applyFont="1" applyBorder="1" applyAlignment="1" applyProtection="1">
      <alignment horizontal="left" vertical="top" wrapText="1" indent="1"/>
      <protection locked="0"/>
    </xf>
    <xf numFmtId="168" fontId="4" fillId="5" borderId="17" xfId="18" applyNumberFormat="1" applyFont="1" applyFill="1" applyBorder="1" applyAlignment="1" applyProtection="1">
      <alignment horizontal="left" vertical="top" wrapText="1" indent="1"/>
      <protection/>
    </xf>
    <xf numFmtId="168" fontId="4" fillId="2" borderId="18" xfId="28" applyNumberFormat="1" applyFont="1" applyBorder="1" applyAlignment="1" applyProtection="1">
      <alignment horizontal="left" vertical="top" wrapText="1" indent="1"/>
      <protection locked="0"/>
    </xf>
    <xf numFmtId="168" fontId="4" fillId="5" borderId="63" xfId="18" applyNumberFormat="1" applyFont="1" applyFill="1" applyBorder="1" applyAlignment="1" applyProtection="1">
      <alignment horizontal="left" vertical="top" wrapText="1" indent="1"/>
      <protection/>
    </xf>
    <xf numFmtId="0" fontId="4" fillId="0" borderId="42" xfId="0" applyFont="1" applyFill="1" applyBorder="1" applyAlignment="1" applyProtection="1">
      <alignment horizontal="left" vertical="top" wrapText="1"/>
      <protection/>
    </xf>
    <xf numFmtId="0" fontId="4" fillId="0" borderId="43" xfId="0" applyFont="1" applyFill="1" applyBorder="1" applyAlignment="1" applyProtection="1">
      <alignment horizontal="left" vertical="top" wrapText="1"/>
      <protection/>
    </xf>
    <xf numFmtId="0" fontId="4" fillId="2" borderId="12" xfId="28" applyNumberFormat="1" applyFont="1" applyBorder="1" applyAlignment="1" applyProtection="1">
      <alignment horizontal="left" vertical="top" wrapText="1"/>
      <protection locked="0"/>
    </xf>
    <xf numFmtId="0" fontId="4" fillId="2" borderId="62" xfId="28" applyNumberFormat="1" applyFont="1" applyBorder="1" applyAlignment="1" applyProtection="1">
      <alignment horizontal="left" vertical="top" wrapText="1"/>
      <protection locked="0"/>
    </xf>
    <xf numFmtId="0" fontId="1" fillId="2" borderId="26" xfId="28" applyNumberFormat="1" applyFont="1" applyBorder="1" applyAlignment="1" applyProtection="1">
      <alignment horizontal="left" indent="2"/>
      <protection locked="0"/>
    </xf>
    <xf numFmtId="0" fontId="5" fillId="2" borderId="46" xfId="28" applyNumberFormat="1" applyFont="1" applyBorder="1" applyAlignment="1" applyProtection="1">
      <alignment/>
      <protection locked="0"/>
    </xf>
    <xf numFmtId="168" fontId="5" fillId="3" borderId="46" xfId="29" applyNumberFormat="1" applyFont="1" applyBorder="1" applyAlignment="1" applyProtection="1">
      <alignment horizontal="right" indent="1"/>
      <protection locked="0"/>
    </xf>
    <xf numFmtId="0" fontId="4" fillId="0" borderId="63" xfId="0" applyFont="1" applyFill="1" applyBorder="1" applyAlignment="1" applyProtection="1">
      <alignment horizontal="left" vertical="center" wrapText="1" indent="1"/>
      <protection/>
    </xf>
    <xf numFmtId="0" fontId="4"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horizontal="center"/>
      <protection/>
    </xf>
    <xf numFmtId="0" fontId="0" fillId="2" borderId="64" xfId="28" applyNumberFormat="1" applyFont="1" applyBorder="1" applyAlignment="1" applyProtection="1">
      <alignment horizontal="left"/>
      <protection locked="0"/>
    </xf>
    <xf numFmtId="0" fontId="5" fillId="2" borderId="64" xfId="28" applyNumberFormat="1" applyFont="1" applyBorder="1" applyAlignment="1" applyProtection="1">
      <alignment horizontal="left"/>
      <protection locked="0"/>
    </xf>
    <xf numFmtId="0" fontId="4" fillId="0" borderId="0" xfId="0" applyFont="1" applyFill="1" applyBorder="1" applyAlignment="1" applyProtection="1">
      <alignment/>
      <protection/>
    </xf>
    <xf numFmtId="167" fontId="0" fillId="2" borderId="64" xfId="28" applyNumberFormat="1" applyFont="1" applyBorder="1" applyAlignment="1" applyProtection="1">
      <alignment horizontal="center"/>
      <protection locked="0"/>
    </xf>
    <xf numFmtId="0" fontId="4" fillId="0" borderId="6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protection/>
    </xf>
    <xf numFmtId="0" fontId="5" fillId="0" borderId="38" xfId="0" applyFont="1" applyFill="1" applyBorder="1" applyAlignment="1" applyProtection="1">
      <alignment horizontal="center"/>
      <protection/>
    </xf>
    <xf numFmtId="0" fontId="5" fillId="0" borderId="21" xfId="0" applyFont="1" applyFill="1" applyBorder="1" applyAlignment="1" applyProtection="1">
      <alignment horizontal="center"/>
      <protection/>
    </xf>
    <xf numFmtId="0" fontId="5" fillId="2" borderId="9" xfId="28" applyNumberFormat="1" applyFont="1" applyBorder="1" applyAlignment="1" applyProtection="1">
      <alignment horizontal="left"/>
      <protection locked="0"/>
    </xf>
    <xf numFmtId="2" fontId="2" fillId="0" borderId="60" xfId="0" applyNumberFormat="1" applyFont="1" applyFill="1" applyBorder="1" applyAlignment="1" applyProtection="1">
      <alignment horizontal="center"/>
      <protection/>
    </xf>
    <xf numFmtId="2" fontId="2" fillId="0" borderId="65" xfId="0" applyNumberFormat="1" applyFont="1" applyFill="1" applyBorder="1" applyAlignment="1" applyProtection="1">
      <alignment horizontal="center"/>
      <protection/>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1" fillId="0" borderId="5" xfId="0" applyFont="1" applyBorder="1" applyAlignment="1">
      <alignment horizontal="left" vertical="center" wrapText="1"/>
    </xf>
    <xf numFmtId="0" fontId="10" fillId="0" borderId="5" xfId="0" applyFont="1" applyBorder="1" applyAlignment="1">
      <alignment horizontal="left" vertical="center" wrapText="1"/>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5" fillId="2" borderId="49" xfId="28" applyNumberFormat="1" applyFont="1" applyBorder="1" applyAlignment="1" applyProtection="1">
      <alignment/>
      <protection locked="0"/>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Normal 2" xfId="22"/>
    <cellStyle name="Normal 3" xfId="23"/>
    <cellStyle name="Normal_Copy of 2009-2010 Rapid Exit - Families - Budget REV1" xfId="24"/>
    <cellStyle name="Percent 2" xfId="25"/>
    <cellStyle name="Currency 3" xfId="26"/>
    <cellStyle name="Percent 3" xfId="27"/>
    <cellStyle name="BPInputs" xfId="28"/>
    <cellStyle name="BPOptionalInputs" xfId="29"/>
    <cellStyle name="BPTotals" xfId="30"/>
  </cellStyles>
  <dxfs count="7">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57150</xdr:rowOff>
    </xdr:from>
    <xdr:to>
      <xdr:col>0</xdr:col>
      <xdr:colOff>2133600</xdr:colOff>
      <xdr:row>4</xdr:row>
      <xdr:rowOff>9525</xdr:rowOff>
    </xdr:to>
    <xdr:pic>
      <xdr:nvPicPr>
        <xdr:cNvPr id="3198" name="Picture 25" descr="CHF_logo"/>
        <xdr:cNvPicPr preferRelativeResize="1">
          <a:picLocks noChangeAspect="1"/>
        </xdr:cNvPicPr>
      </xdr:nvPicPr>
      <xdr:blipFill>
        <a:blip r:embed="rId1"/>
        <a:stretch>
          <a:fillRect/>
        </a:stretch>
      </xdr:blipFill>
      <xdr:spPr bwMode="auto">
        <a:xfrm>
          <a:off x="304800" y="57150"/>
          <a:ext cx="1828800" cy="6286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tabSelected="1" zoomScale="85" zoomScaleNormal="85" zoomScaleSheetLayoutView="75" workbookViewId="0" topLeftCell="A1">
      <pane xSplit="1" ySplit="10" topLeftCell="B38" activePane="bottomRight" state="frozen"/>
      <selection pane="topRight" activeCell="B1" sqref="B1"/>
      <selection pane="bottomLeft" activeCell="A10" sqref="A10"/>
      <selection pane="bottomRight" activeCell="C50" sqref="C50"/>
    </sheetView>
  </sheetViews>
  <sheetFormatPr defaultColWidth="11.7109375" defaultRowHeight="15"/>
  <cols>
    <col min="1" max="1" width="39.421875" style="66" customWidth="1"/>
    <col min="2" max="2" width="14.00390625" style="66" customWidth="1"/>
    <col min="3" max="3" width="9.8515625" style="66" customWidth="1"/>
    <col min="4" max="4" width="13.28125" style="66" customWidth="1"/>
    <col min="5" max="15" width="12.00390625" style="66" customWidth="1"/>
    <col min="16" max="16" width="15.7109375" style="110" customWidth="1"/>
    <col min="17" max="17" width="17.57421875" style="110" customWidth="1"/>
    <col min="18" max="18" width="45.140625" style="110" customWidth="1"/>
    <col min="19" max="23" width="13.28125" style="66" customWidth="1"/>
    <col min="24" max="25" width="15.28125" style="66" customWidth="1"/>
    <col min="26" max="16384" width="11.7109375" style="66" customWidth="1"/>
  </cols>
  <sheetData>
    <row r="1" spans="1:23" ht="12.75">
      <c r="A1" s="192"/>
      <c r="C1" s="67"/>
      <c r="D1" s="67"/>
      <c r="E1" s="67"/>
      <c r="F1" s="195" t="s">
        <v>7</v>
      </c>
      <c r="G1" s="195"/>
      <c r="H1" s="195"/>
      <c r="I1" s="202"/>
      <c r="J1" s="202"/>
      <c r="K1" s="202"/>
      <c r="L1" s="202"/>
      <c r="M1" s="202"/>
      <c r="N1" s="202"/>
      <c r="O1" s="202"/>
      <c r="P1" s="68"/>
      <c r="Q1" s="68"/>
      <c r="R1" s="68"/>
      <c r="S1" s="69"/>
      <c r="T1" s="69"/>
      <c r="U1" s="69"/>
      <c r="V1" s="69"/>
      <c r="W1" s="69"/>
    </row>
    <row r="2" spans="1:23" ht="12.75">
      <c r="A2" s="192"/>
      <c r="C2" s="67"/>
      <c r="D2" s="67"/>
      <c r="E2" s="67"/>
      <c r="F2" s="195" t="s">
        <v>8</v>
      </c>
      <c r="G2" s="195"/>
      <c r="H2" s="195"/>
      <c r="I2" s="194"/>
      <c r="J2" s="194"/>
      <c r="K2" s="194"/>
      <c r="L2" s="194"/>
      <c r="M2" s="194"/>
      <c r="N2" s="194"/>
      <c r="O2" s="194"/>
      <c r="P2" s="68"/>
      <c r="Q2" s="68"/>
      <c r="R2" s="68"/>
      <c r="S2" s="69"/>
      <c r="T2" s="69"/>
      <c r="U2" s="69"/>
      <c r="V2" s="69"/>
      <c r="W2" s="69"/>
    </row>
    <row r="3" spans="1:23" ht="12.75">
      <c r="A3" s="192"/>
      <c r="C3" s="67"/>
      <c r="D3" s="67"/>
      <c r="E3" s="67"/>
      <c r="F3" s="195" t="s">
        <v>9</v>
      </c>
      <c r="G3" s="195"/>
      <c r="H3" s="195"/>
      <c r="I3" s="194"/>
      <c r="J3" s="194"/>
      <c r="K3" s="194"/>
      <c r="L3" s="194"/>
      <c r="M3" s="194"/>
      <c r="N3" s="194"/>
      <c r="O3" s="194"/>
      <c r="P3" s="68"/>
      <c r="Q3" s="68"/>
      <c r="R3" s="68"/>
      <c r="S3" s="69"/>
      <c r="T3" s="69"/>
      <c r="U3" s="69"/>
      <c r="V3" s="69"/>
      <c r="W3" s="69"/>
    </row>
    <row r="4" spans="1:23" ht="15">
      <c r="A4" s="192"/>
      <c r="C4" s="67"/>
      <c r="D4" s="67"/>
      <c r="E4" s="67"/>
      <c r="F4" s="195" t="s">
        <v>10</v>
      </c>
      <c r="G4" s="195"/>
      <c r="H4" s="195"/>
      <c r="I4" s="193"/>
      <c r="J4" s="193"/>
      <c r="K4" s="193"/>
      <c r="L4" s="193"/>
      <c r="M4" s="193"/>
      <c r="N4" s="193"/>
      <c r="O4" s="193"/>
      <c r="P4" s="70"/>
      <c r="Q4" s="70"/>
      <c r="R4" s="70"/>
      <c r="S4" s="71"/>
      <c r="T4" s="71"/>
      <c r="U4" s="71"/>
      <c r="V4" s="71"/>
      <c r="W4" s="71"/>
    </row>
    <row r="5" spans="1:23" ht="15">
      <c r="A5" s="192"/>
      <c r="C5" s="67"/>
      <c r="D5" s="67"/>
      <c r="E5" s="67"/>
      <c r="F5" s="195" t="s">
        <v>70</v>
      </c>
      <c r="G5" s="195"/>
      <c r="H5" s="195"/>
      <c r="I5" s="196"/>
      <c r="J5" s="196"/>
      <c r="K5" s="196"/>
      <c r="L5" s="196"/>
      <c r="M5" s="196"/>
      <c r="N5" s="196"/>
      <c r="O5" s="196"/>
      <c r="P5" s="70"/>
      <c r="Q5" s="70"/>
      <c r="R5" s="70"/>
      <c r="S5" s="71"/>
      <c r="T5" s="71"/>
      <c r="U5" s="71"/>
      <c r="V5" s="71"/>
      <c r="W5" s="71"/>
    </row>
    <row r="6" spans="1:23" ht="15">
      <c r="A6" s="192"/>
      <c r="C6" s="67"/>
      <c r="D6" s="67"/>
      <c r="E6" s="72"/>
      <c r="F6" s="195" t="s">
        <v>11</v>
      </c>
      <c r="G6" s="195"/>
      <c r="H6" s="195"/>
      <c r="I6" s="193"/>
      <c r="J6" s="193"/>
      <c r="K6" s="193"/>
      <c r="L6" s="193"/>
      <c r="M6" s="193"/>
      <c r="N6" s="193"/>
      <c r="O6" s="193"/>
      <c r="P6" s="70"/>
      <c r="Q6" s="70"/>
      <c r="R6" s="70"/>
      <c r="S6" s="71"/>
      <c r="T6" s="71"/>
      <c r="U6" s="71"/>
      <c r="V6" s="71"/>
      <c r="W6" s="71"/>
    </row>
    <row r="7" spans="1:23" ht="15">
      <c r="A7" s="192"/>
      <c r="C7" s="67"/>
      <c r="D7" s="67"/>
      <c r="E7" s="67"/>
      <c r="F7" s="195" t="s">
        <v>12</v>
      </c>
      <c r="G7" s="195"/>
      <c r="H7" s="195"/>
      <c r="I7" s="193"/>
      <c r="J7" s="193"/>
      <c r="K7" s="193"/>
      <c r="L7" s="193"/>
      <c r="M7" s="193"/>
      <c r="N7" s="193"/>
      <c r="O7" s="193"/>
      <c r="P7" s="70"/>
      <c r="Q7" s="70"/>
      <c r="R7" s="70"/>
      <c r="S7" s="71"/>
      <c r="T7" s="71"/>
      <c r="U7" s="71"/>
      <c r="V7" s="71"/>
      <c r="W7" s="71"/>
    </row>
    <row r="8" spans="1:23" ht="15.75" customHeight="1" thickBot="1">
      <c r="A8" s="73" t="s">
        <v>50</v>
      </c>
      <c r="B8" s="74"/>
      <c r="C8" s="74"/>
      <c r="D8" s="75"/>
      <c r="E8" s="75"/>
      <c r="F8" s="75"/>
      <c r="G8" s="75"/>
      <c r="H8" s="75"/>
      <c r="I8" s="75"/>
      <c r="J8" s="76"/>
      <c r="K8" s="76"/>
      <c r="L8" s="76"/>
      <c r="M8" s="76"/>
      <c r="N8" s="76"/>
      <c r="O8" s="76"/>
      <c r="P8" s="77"/>
      <c r="Q8" s="77"/>
      <c r="R8" s="77"/>
      <c r="S8" s="76"/>
      <c r="T8" s="76"/>
      <c r="U8" s="76"/>
      <c r="V8" s="76"/>
      <c r="W8" s="76"/>
    </row>
    <row r="9" spans="1:18" ht="15.75">
      <c r="A9" s="78" t="s">
        <v>45</v>
      </c>
      <c r="B9" s="79"/>
      <c r="C9" s="80"/>
      <c r="D9" s="40">
        <v>41000</v>
      </c>
      <c r="E9" s="81">
        <f>EOMONTH(D9,1)</f>
        <v>41060</v>
      </c>
      <c r="F9" s="81">
        <f aca="true" t="shared" si="0" ref="F9:O9">EOMONTH(E9,1)</f>
        <v>41090</v>
      </c>
      <c r="G9" s="81">
        <f t="shared" si="0"/>
        <v>41121</v>
      </c>
      <c r="H9" s="81">
        <f t="shared" si="0"/>
        <v>41152</v>
      </c>
      <c r="I9" s="81">
        <f t="shared" si="0"/>
        <v>41182</v>
      </c>
      <c r="J9" s="81">
        <f t="shared" si="0"/>
        <v>41213</v>
      </c>
      <c r="K9" s="81">
        <f t="shared" si="0"/>
        <v>41243</v>
      </c>
      <c r="L9" s="81">
        <f t="shared" si="0"/>
        <v>41274</v>
      </c>
      <c r="M9" s="81">
        <f t="shared" si="0"/>
        <v>41305</v>
      </c>
      <c r="N9" s="81">
        <f t="shared" si="0"/>
        <v>41333</v>
      </c>
      <c r="O9" s="81">
        <f t="shared" si="0"/>
        <v>41364</v>
      </c>
      <c r="P9" s="197" t="s">
        <v>106</v>
      </c>
      <c r="Q9" s="197" t="s">
        <v>107</v>
      </c>
      <c r="R9" s="190" t="s">
        <v>111</v>
      </c>
    </row>
    <row r="10" spans="1:18" ht="19.5" customHeight="1" thickBot="1">
      <c r="A10" s="82"/>
      <c r="B10" s="83"/>
      <c r="C10" s="84"/>
      <c r="D10" s="39" t="s">
        <v>108</v>
      </c>
      <c r="E10" s="39" t="str">
        <f>$D$10</f>
        <v>Budget</v>
      </c>
      <c r="F10" s="39" t="str">
        <f aca="true" t="shared" si="1" ref="F10:O10">$D$10</f>
        <v>Budget</v>
      </c>
      <c r="G10" s="39" t="str">
        <f t="shared" si="1"/>
        <v>Budget</v>
      </c>
      <c r="H10" s="39" t="str">
        <f t="shared" si="1"/>
        <v>Budget</v>
      </c>
      <c r="I10" s="39" t="str">
        <f t="shared" si="1"/>
        <v>Budget</v>
      </c>
      <c r="J10" s="39" t="str">
        <f t="shared" si="1"/>
        <v>Budget</v>
      </c>
      <c r="K10" s="39" t="str">
        <f t="shared" si="1"/>
        <v>Budget</v>
      </c>
      <c r="L10" s="39" t="str">
        <f t="shared" si="1"/>
        <v>Budget</v>
      </c>
      <c r="M10" s="39" t="str">
        <f t="shared" si="1"/>
        <v>Budget</v>
      </c>
      <c r="N10" s="39" t="str">
        <f t="shared" si="1"/>
        <v>Budget</v>
      </c>
      <c r="O10" s="39" t="str">
        <f t="shared" si="1"/>
        <v>Budget</v>
      </c>
      <c r="P10" s="198"/>
      <c r="Q10" s="198"/>
      <c r="R10" s="191"/>
    </row>
    <row r="11" spans="1:18" ht="23.25" customHeight="1">
      <c r="A11" s="43" t="s">
        <v>13</v>
      </c>
      <c r="B11" s="85"/>
      <c r="C11" s="85"/>
      <c r="D11" s="86"/>
      <c r="E11" s="86"/>
      <c r="F11" s="86"/>
      <c r="G11" s="86"/>
      <c r="H11" s="86"/>
      <c r="I11" s="86"/>
      <c r="J11" s="86"/>
      <c r="K11" s="86"/>
      <c r="L11" s="86"/>
      <c r="M11" s="86"/>
      <c r="N11" s="86"/>
      <c r="O11" s="87"/>
      <c r="P11" s="88"/>
      <c r="Q11" s="88"/>
      <c r="R11" s="88"/>
    </row>
    <row r="12" spans="1:18" s="90" customFormat="1" ht="15">
      <c r="A12" s="44" t="s">
        <v>20</v>
      </c>
      <c r="B12" s="89"/>
      <c r="C12" s="89"/>
      <c r="D12" s="111"/>
      <c r="E12" s="111"/>
      <c r="F12" s="111"/>
      <c r="G12" s="111"/>
      <c r="H12" s="111"/>
      <c r="I12" s="111"/>
      <c r="J12" s="111"/>
      <c r="K12" s="111"/>
      <c r="L12" s="111"/>
      <c r="M12" s="111"/>
      <c r="N12" s="111"/>
      <c r="O12" s="112"/>
      <c r="P12" s="113"/>
      <c r="Q12" s="113"/>
      <c r="R12" s="166"/>
    </row>
    <row r="13" spans="1:18" ht="15">
      <c r="A13" s="45" t="s">
        <v>16</v>
      </c>
      <c r="B13" s="89"/>
      <c r="C13" s="89"/>
      <c r="D13" s="41"/>
      <c r="E13" s="41"/>
      <c r="F13" s="41"/>
      <c r="G13" s="41"/>
      <c r="H13" s="41"/>
      <c r="I13" s="41"/>
      <c r="J13" s="41"/>
      <c r="K13" s="41"/>
      <c r="L13" s="41"/>
      <c r="M13" s="41"/>
      <c r="N13" s="41"/>
      <c r="O13" s="41"/>
      <c r="P13" s="141">
        <f aca="true" t="shared" si="2" ref="P13:P15">SUM(D13:O13)</f>
        <v>0</v>
      </c>
      <c r="Q13" s="31"/>
      <c r="R13" s="167"/>
    </row>
    <row r="14" spans="1:18" ht="15">
      <c r="A14" s="45" t="s">
        <v>35</v>
      </c>
      <c r="B14" s="89"/>
      <c r="C14" s="91"/>
      <c r="D14" s="41"/>
      <c r="E14" s="41"/>
      <c r="F14" s="41"/>
      <c r="G14" s="41"/>
      <c r="H14" s="41"/>
      <c r="I14" s="41"/>
      <c r="J14" s="41"/>
      <c r="K14" s="41"/>
      <c r="L14" s="41"/>
      <c r="M14" s="41"/>
      <c r="N14" s="41"/>
      <c r="O14" s="41"/>
      <c r="P14" s="142">
        <f t="shared" si="2"/>
        <v>0</v>
      </c>
      <c r="Q14" s="35"/>
      <c r="R14" s="168"/>
    </row>
    <row r="15" spans="1:18" ht="15">
      <c r="A15" s="45" t="s">
        <v>36</v>
      </c>
      <c r="B15" s="89"/>
      <c r="C15" s="91"/>
      <c r="D15" s="41"/>
      <c r="E15" s="41"/>
      <c r="F15" s="41"/>
      <c r="G15" s="41"/>
      <c r="H15" s="41"/>
      <c r="I15" s="41"/>
      <c r="J15" s="41"/>
      <c r="K15" s="41"/>
      <c r="L15" s="41"/>
      <c r="M15" s="41"/>
      <c r="N15" s="41"/>
      <c r="O15" s="41"/>
      <c r="P15" s="143">
        <f t="shared" si="2"/>
        <v>0</v>
      </c>
      <c r="Q15" s="33"/>
      <c r="R15" s="169"/>
    </row>
    <row r="16" spans="1:18" ht="15">
      <c r="A16" s="46" t="s">
        <v>15</v>
      </c>
      <c r="B16" s="89"/>
      <c r="C16" s="91"/>
      <c r="D16" s="145">
        <f aca="true" t="shared" si="3" ref="D16:P16">SUM(D13:D15)</f>
        <v>0</v>
      </c>
      <c r="E16" s="145">
        <f t="shared" si="3"/>
        <v>0</v>
      </c>
      <c r="F16" s="145">
        <f t="shared" si="3"/>
        <v>0</v>
      </c>
      <c r="G16" s="145">
        <f t="shared" si="3"/>
        <v>0</v>
      </c>
      <c r="H16" s="145">
        <f t="shared" si="3"/>
        <v>0</v>
      </c>
      <c r="I16" s="145">
        <f t="shared" si="3"/>
        <v>0</v>
      </c>
      <c r="J16" s="145">
        <f t="shared" si="3"/>
        <v>0</v>
      </c>
      <c r="K16" s="145">
        <f t="shared" si="3"/>
        <v>0</v>
      </c>
      <c r="L16" s="145">
        <f t="shared" si="3"/>
        <v>0</v>
      </c>
      <c r="M16" s="145">
        <f t="shared" si="3"/>
        <v>0</v>
      </c>
      <c r="N16" s="145">
        <f t="shared" si="3"/>
        <v>0</v>
      </c>
      <c r="O16" s="145">
        <f t="shared" si="3"/>
        <v>0</v>
      </c>
      <c r="P16" s="144">
        <f t="shared" si="3"/>
        <v>0</v>
      </c>
      <c r="Q16" s="42"/>
      <c r="R16" s="170"/>
    </row>
    <row r="17" spans="1:18" s="94" customFormat="1" ht="15">
      <c r="A17" s="47" t="s">
        <v>47</v>
      </c>
      <c r="B17" s="92" t="s">
        <v>23</v>
      </c>
      <c r="C17" s="93" t="s">
        <v>2</v>
      </c>
      <c r="D17" s="114"/>
      <c r="E17" s="115"/>
      <c r="F17" s="115"/>
      <c r="G17" s="115"/>
      <c r="H17" s="115"/>
      <c r="I17" s="115"/>
      <c r="J17" s="115"/>
      <c r="K17" s="115"/>
      <c r="L17" s="115"/>
      <c r="M17" s="115"/>
      <c r="N17" s="115"/>
      <c r="O17" s="115"/>
      <c r="P17" s="116"/>
      <c r="Q17" s="116"/>
      <c r="R17" s="171"/>
    </row>
    <row r="18" spans="1:18" ht="15">
      <c r="A18" s="187"/>
      <c r="B18" s="59"/>
      <c r="C18" s="60"/>
      <c r="D18" s="133">
        <f>$B18*$C18/12*(D$9&gt;=$I$5)</f>
        <v>0</v>
      </c>
      <c r="E18" s="133">
        <f aca="true" t="shared" si="4" ref="E18:O33">$B18*$C18/12*(E$9&gt;=$I$5)</f>
        <v>0</v>
      </c>
      <c r="F18" s="133">
        <f t="shared" si="4"/>
        <v>0</v>
      </c>
      <c r="G18" s="133">
        <f t="shared" si="4"/>
        <v>0</v>
      </c>
      <c r="H18" s="133">
        <f t="shared" si="4"/>
        <v>0</v>
      </c>
      <c r="I18" s="133">
        <f t="shared" si="4"/>
        <v>0</v>
      </c>
      <c r="J18" s="133">
        <f t="shared" si="4"/>
        <v>0</v>
      </c>
      <c r="K18" s="133">
        <f t="shared" si="4"/>
        <v>0</v>
      </c>
      <c r="L18" s="133">
        <f t="shared" si="4"/>
        <v>0</v>
      </c>
      <c r="M18" s="133">
        <f t="shared" si="4"/>
        <v>0</v>
      </c>
      <c r="N18" s="133">
        <f t="shared" si="4"/>
        <v>0</v>
      </c>
      <c r="O18" s="133">
        <f t="shared" si="4"/>
        <v>0</v>
      </c>
      <c r="P18" s="146">
        <f aca="true" t="shared" si="5" ref="P18:P33">SUM(D18:O18)</f>
        <v>0</v>
      </c>
      <c r="Q18" s="38"/>
      <c r="R18" s="172"/>
    </row>
    <row r="19" spans="1:18" ht="15">
      <c r="A19" s="187"/>
      <c r="B19" s="61"/>
      <c r="C19" s="62"/>
      <c r="D19" s="134">
        <f aca="true" t="shared" si="6" ref="D19:D33">$B19*$C19/12*(D$9&gt;=$I$5)</f>
        <v>0</v>
      </c>
      <c r="E19" s="134">
        <f t="shared" si="4"/>
        <v>0</v>
      </c>
      <c r="F19" s="134">
        <f t="shared" si="4"/>
        <v>0</v>
      </c>
      <c r="G19" s="134">
        <f t="shared" si="4"/>
        <v>0</v>
      </c>
      <c r="H19" s="134">
        <f t="shared" si="4"/>
        <v>0</v>
      </c>
      <c r="I19" s="134">
        <f t="shared" si="4"/>
        <v>0</v>
      </c>
      <c r="J19" s="134">
        <f t="shared" si="4"/>
        <v>0</v>
      </c>
      <c r="K19" s="134">
        <f t="shared" si="4"/>
        <v>0</v>
      </c>
      <c r="L19" s="134">
        <f t="shared" si="4"/>
        <v>0</v>
      </c>
      <c r="M19" s="134">
        <f t="shared" si="4"/>
        <v>0</v>
      </c>
      <c r="N19" s="134">
        <f t="shared" si="4"/>
        <v>0</v>
      </c>
      <c r="O19" s="134">
        <f t="shared" si="4"/>
        <v>0</v>
      </c>
      <c r="P19" s="142">
        <f t="shared" si="5"/>
        <v>0</v>
      </c>
      <c r="Q19" s="35"/>
      <c r="R19" s="168"/>
    </row>
    <row r="20" spans="1:18" ht="15">
      <c r="A20" s="187"/>
      <c r="B20" s="61"/>
      <c r="C20" s="62"/>
      <c r="D20" s="134">
        <f t="shared" si="6"/>
        <v>0</v>
      </c>
      <c r="E20" s="134">
        <f t="shared" si="4"/>
        <v>0</v>
      </c>
      <c r="F20" s="134">
        <f t="shared" si="4"/>
        <v>0</v>
      </c>
      <c r="G20" s="134">
        <f t="shared" si="4"/>
        <v>0</v>
      </c>
      <c r="H20" s="134">
        <f t="shared" si="4"/>
        <v>0</v>
      </c>
      <c r="I20" s="134">
        <f t="shared" si="4"/>
        <v>0</v>
      </c>
      <c r="J20" s="134">
        <f t="shared" si="4"/>
        <v>0</v>
      </c>
      <c r="K20" s="134">
        <f t="shared" si="4"/>
        <v>0</v>
      </c>
      <c r="L20" s="134">
        <f t="shared" si="4"/>
        <v>0</v>
      </c>
      <c r="M20" s="134">
        <f t="shared" si="4"/>
        <v>0</v>
      </c>
      <c r="N20" s="134">
        <f t="shared" si="4"/>
        <v>0</v>
      </c>
      <c r="O20" s="134">
        <f t="shared" si="4"/>
        <v>0</v>
      </c>
      <c r="P20" s="142">
        <f t="shared" si="5"/>
        <v>0</v>
      </c>
      <c r="Q20" s="35"/>
      <c r="R20" s="168"/>
    </row>
    <row r="21" spans="1:18" ht="15">
      <c r="A21" s="187"/>
      <c r="B21" s="61"/>
      <c r="C21" s="62"/>
      <c r="D21" s="134">
        <f t="shared" si="6"/>
        <v>0</v>
      </c>
      <c r="E21" s="134">
        <f t="shared" si="4"/>
        <v>0</v>
      </c>
      <c r="F21" s="134">
        <f t="shared" si="4"/>
        <v>0</v>
      </c>
      <c r="G21" s="134">
        <f t="shared" si="4"/>
        <v>0</v>
      </c>
      <c r="H21" s="134">
        <f t="shared" si="4"/>
        <v>0</v>
      </c>
      <c r="I21" s="134">
        <f t="shared" si="4"/>
        <v>0</v>
      </c>
      <c r="J21" s="134">
        <f t="shared" si="4"/>
        <v>0</v>
      </c>
      <c r="K21" s="134">
        <f t="shared" si="4"/>
        <v>0</v>
      </c>
      <c r="L21" s="134">
        <f t="shared" si="4"/>
        <v>0</v>
      </c>
      <c r="M21" s="134">
        <f t="shared" si="4"/>
        <v>0</v>
      </c>
      <c r="N21" s="134">
        <f t="shared" si="4"/>
        <v>0</v>
      </c>
      <c r="O21" s="134">
        <f t="shared" si="4"/>
        <v>0</v>
      </c>
      <c r="P21" s="142">
        <f t="shared" si="5"/>
        <v>0</v>
      </c>
      <c r="Q21" s="35"/>
      <c r="R21" s="168"/>
    </row>
    <row r="22" spans="1:18" ht="15">
      <c r="A22" s="187"/>
      <c r="B22" s="61"/>
      <c r="C22" s="62"/>
      <c r="D22" s="134">
        <f t="shared" si="6"/>
        <v>0</v>
      </c>
      <c r="E22" s="134">
        <f t="shared" si="4"/>
        <v>0</v>
      </c>
      <c r="F22" s="134">
        <f t="shared" si="4"/>
        <v>0</v>
      </c>
      <c r="G22" s="134">
        <f t="shared" si="4"/>
        <v>0</v>
      </c>
      <c r="H22" s="134">
        <f t="shared" si="4"/>
        <v>0</v>
      </c>
      <c r="I22" s="134">
        <f t="shared" si="4"/>
        <v>0</v>
      </c>
      <c r="J22" s="134">
        <f t="shared" si="4"/>
        <v>0</v>
      </c>
      <c r="K22" s="134">
        <f t="shared" si="4"/>
        <v>0</v>
      </c>
      <c r="L22" s="134">
        <f t="shared" si="4"/>
        <v>0</v>
      </c>
      <c r="M22" s="134">
        <f t="shared" si="4"/>
        <v>0</v>
      </c>
      <c r="N22" s="134">
        <f t="shared" si="4"/>
        <v>0</v>
      </c>
      <c r="O22" s="134">
        <f t="shared" si="4"/>
        <v>0</v>
      </c>
      <c r="P22" s="142">
        <f t="shared" si="5"/>
        <v>0</v>
      </c>
      <c r="Q22" s="35"/>
      <c r="R22" s="168"/>
    </row>
    <row r="23" spans="1:18" ht="15">
      <c r="A23" s="187"/>
      <c r="B23" s="61"/>
      <c r="C23" s="62"/>
      <c r="D23" s="134">
        <f t="shared" si="6"/>
        <v>0</v>
      </c>
      <c r="E23" s="134">
        <f t="shared" si="4"/>
        <v>0</v>
      </c>
      <c r="F23" s="134">
        <f t="shared" si="4"/>
        <v>0</v>
      </c>
      <c r="G23" s="134">
        <f t="shared" si="4"/>
        <v>0</v>
      </c>
      <c r="H23" s="134">
        <f t="shared" si="4"/>
        <v>0</v>
      </c>
      <c r="I23" s="134">
        <f t="shared" si="4"/>
        <v>0</v>
      </c>
      <c r="J23" s="134">
        <f t="shared" si="4"/>
        <v>0</v>
      </c>
      <c r="K23" s="134">
        <f t="shared" si="4"/>
        <v>0</v>
      </c>
      <c r="L23" s="134">
        <f t="shared" si="4"/>
        <v>0</v>
      </c>
      <c r="M23" s="134">
        <f t="shared" si="4"/>
        <v>0</v>
      </c>
      <c r="N23" s="134">
        <f t="shared" si="4"/>
        <v>0</v>
      </c>
      <c r="O23" s="134">
        <f t="shared" si="4"/>
        <v>0</v>
      </c>
      <c r="P23" s="142">
        <f t="shared" si="5"/>
        <v>0</v>
      </c>
      <c r="Q23" s="35"/>
      <c r="R23" s="168"/>
    </row>
    <row r="24" spans="1:18" ht="15">
      <c r="A24" s="187"/>
      <c r="B24" s="61"/>
      <c r="C24" s="62"/>
      <c r="D24" s="134">
        <f t="shared" si="6"/>
        <v>0</v>
      </c>
      <c r="E24" s="134">
        <f t="shared" si="4"/>
        <v>0</v>
      </c>
      <c r="F24" s="134">
        <f t="shared" si="4"/>
        <v>0</v>
      </c>
      <c r="G24" s="134">
        <f t="shared" si="4"/>
        <v>0</v>
      </c>
      <c r="H24" s="134">
        <f t="shared" si="4"/>
        <v>0</v>
      </c>
      <c r="I24" s="134">
        <f t="shared" si="4"/>
        <v>0</v>
      </c>
      <c r="J24" s="134">
        <f t="shared" si="4"/>
        <v>0</v>
      </c>
      <c r="K24" s="134">
        <f t="shared" si="4"/>
        <v>0</v>
      </c>
      <c r="L24" s="134">
        <f t="shared" si="4"/>
        <v>0</v>
      </c>
      <c r="M24" s="134">
        <f t="shared" si="4"/>
        <v>0</v>
      </c>
      <c r="N24" s="134">
        <f t="shared" si="4"/>
        <v>0</v>
      </c>
      <c r="O24" s="134">
        <f t="shared" si="4"/>
        <v>0</v>
      </c>
      <c r="P24" s="142">
        <f t="shared" si="5"/>
        <v>0</v>
      </c>
      <c r="Q24" s="35"/>
      <c r="R24" s="168"/>
    </row>
    <row r="25" spans="1:18" ht="15">
      <c r="A25" s="187"/>
      <c r="B25" s="61"/>
      <c r="C25" s="62"/>
      <c r="D25" s="134">
        <f t="shared" si="6"/>
        <v>0</v>
      </c>
      <c r="E25" s="134">
        <f t="shared" si="4"/>
        <v>0</v>
      </c>
      <c r="F25" s="134">
        <f t="shared" si="4"/>
        <v>0</v>
      </c>
      <c r="G25" s="134">
        <f t="shared" si="4"/>
        <v>0</v>
      </c>
      <c r="H25" s="134">
        <f t="shared" si="4"/>
        <v>0</v>
      </c>
      <c r="I25" s="134">
        <f t="shared" si="4"/>
        <v>0</v>
      </c>
      <c r="J25" s="134">
        <f t="shared" si="4"/>
        <v>0</v>
      </c>
      <c r="K25" s="134">
        <f t="shared" si="4"/>
        <v>0</v>
      </c>
      <c r="L25" s="134">
        <f t="shared" si="4"/>
        <v>0</v>
      </c>
      <c r="M25" s="134">
        <f t="shared" si="4"/>
        <v>0</v>
      </c>
      <c r="N25" s="134">
        <f t="shared" si="4"/>
        <v>0</v>
      </c>
      <c r="O25" s="134">
        <f t="shared" si="4"/>
        <v>0</v>
      </c>
      <c r="P25" s="142">
        <f t="shared" si="5"/>
        <v>0</v>
      </c>
      <c r="Q25" s="35"/>
      <c r="R25" s="168"/>
    </row>
    <row r="26" spans="1:18" ht="15">
      <c r="A26" s="187"/>
      <c r="B26" s="61"/>
      <c r="C26" s="62"/>
      <c r="D26" s="134">
        <f t="shared" si="6"/>
        <v>0</v>
      </c>
      <c r="E26" s="134">
        <f t="shared" si="4"/>
        <v>0</v>
      </c>
      <c r="F26" s="134">
        <f t="shared" si="4"/>
        <v>0</v>
      </c>
      <c r="G26" s="134">
        <f t="shared" si="4"/>
        <v>0</v>
      </c>
      <c r="H26" s="134">
        <f t="shared" si="4"/>
        <v>0</v>
      </c>
      <c r="I26" s="134">
        <f t="shared" si="4"/>
        <v>0</v>
      </c>
      <c r="J26" s="134">
        <f t="shared" si="4"/>
        <v>0</v>
      </c>
      <c r="K26" s="134">
        <f t="shared" si="4"/>
        <v>0</v>
      </c>
      <c r="L26" s="134">
        <f t="shared" si="4"/>
        <v>0</v>
      </c>
      <c r="M26" s="134">
        <f t="shared" si="4"/>
        <v>0</v>
      </c>
      <c r="N26" s="134">
        <f t="shared" si="4"/>
        <v>0</v>
      </c>
      <c r="O26" s="135">
        <f t="shared" si="4"/>
        <v>0</v>
      </c>
      <c r="P26" s="142">
        <f t="shared" si="5"/>
        <v>0</v>
      </c>
      <c r="Q26" s="35"/>
      <c r="R26" s="168"/>
    </row>
    <row r="27" spans="1:18" ht="15">
      <c r="A27" s="187"/>
      <c r="B27" s="61"/>
      <c r="C27" s="62"/>
      <c r="D27" s="134">
        <f t="shared" si="6"/>
        <v>0</v>
      </c>
      <c r="E27" s="134">
        <f t="shared" si="4"/>
        <v>0</v>
      </c>
      <c r="F27" s="134">
        <f t="shared" si="4"/>
        <v>0</v>
      </c>
      <c r="G27" s="134">
        <f t="shared" si="4"/>
        <v>0</v>
      </c>
      <c r="H27" s="134">
        <f t="shared" si="4"/>
        <v>0</v>
      </c>
      <c r="I27" s="134">
        <f t="shared" si="4"/>
        <v>0</v>
      </c>
      <c r="J27" s="134">
        <f t="shared" si="4"/>
        <v>0</v>
      </c>
      <c r="K27" s="134">
        <f t="shared" si="4"/>
        <v>0</v>
      </c>
      <c r="L27" s="134">
        <f t="shared" si="4"/>
        <v>0</v>
      </c>
      <c r="M27" s="134">
        <f t="shared" si="4"/>
        <v>0</v>
      </c>
      <c r="N27" s="134">
        <f t="shared" si="4"/>
        <v>0</v>
      </c>
      <c r="O27" s="134">
        <f t="shared" si="4"/>
        <v>0</v>
      </c>
      <c r="P27" s="142">
        <f t="shared" si="5"/>
        <v>0</v>
      </c>
      <c r="Q27" s="35"/>
      <c r="R27" s="168"/>
    </row>
    <row r="28" spans="1:18" ht="15">
      <c r="A28" s="187"/>
      <c r="B28" s="61"/>
      <c r="C28" s="62"/>
      <c r="D28" s="134">
        <f t="shared" si="6"/>
        <v>0</v>
      </c>
      <c r="E28" s="134">
        <f t="shared" si="4"/>
        <v>0</v>
      </c>
      <c r="F28" s="134">
        <f t="shared" si="4"/>
        <v>0</v>
      </c>
      <c r="G28" s="134">
        <f t="shared" si="4"/>
        <v>0</v>
      </c>
      <c r="H28" s="134">
        <f t="shared" si="4"/>
        <v>0</v>
      </c>
      <c r="I28" s="134">
        <f t="shared" si="4"/>
        <v>0</v>
      </c>
      <c r="J28" s="134">
        <f t="shared" si="4"/>
        <v>0</v>
      </c>
      <c r="K28" s="134">
        <f t="shared" si="4"/>
        <v>0</v>
      </c>
      <c r="L28" s="134">
        <f t="shared" si="4"/>
        <v>0</v>
      </c>
      <c r="M28" s="134">
        <f t="shared" si="4"/>
        <v>0</v>
      </c>
      <c r="N28" s="134">
        <f t="shared" si="4"/>
        <v>0</v>
      </c>
      <c r="O28" s="134">
        <f t="shared" si="4"/>
        <v>0</v>
      </c>
      <c r="P28" s="142">
        <f t="shared" si="5"/>
        <v>0</v>
      </c>
      <c r="Q28" s="35"/>
      <c r="R28" s="168"/>
    </row>
    <row r="29" spans="1:18" ht="15">
      <c r="A29" s="187"/>
      <c r="B29" s="61"/>
      <c r="C29" s="62"/>
      <c r="D29" s="134">
        <f t="shared" si="6"/>
        <v>0</v>
      </c>
      <c r="E29" s="134">
        <f t="shared" si="4"/>
        <v>0</v>
      </c>
      <c r="F29" s="134">
        <f t="shared" si="4"/>
        <v>0</v>
      </c>
      <c r="G29" s="134">
        <f t="shared" si="4"/>
        <v>0</v>
      </c>
      <c r="H29" s="134">
        <f t="shared" si="4"/>
        <v>0</v>
      </c>
      <c r="I29" s="134">
        <f t="shared" si="4"/>
        <v>0</v>
      </c>
      <c r="J29" s="134">
        <f t="shared" si="4"/>
        <v>0</v>
      </c>
      <c r="K29" s="134">
        <f t="shared" si="4"/>
        <v>0</v>
      </c>
      <c r="L29" s="134">
        <f t="shared" si="4"/>
        <v>0</v>
      </c>
      <c r="M29" s="134">
        <f t="shared" si="4"/>
        <v>0</v>
      </c>
      <c r="N29" s="134">
        <f t="shared" si="4"/>
        <v>0</v>
      </c>
      <c r="O29" s="134">
        <f t="shared" si="4"/>
        <v>0</v>
      </c>
      <c r="P29" s="142">
        <f t="shared" si="5"/>
        <v>0</v>
      </c>
      <c r="Q29" s="35"/>
      <c r="R29" s="168"/>
    </row>
    <row r="30" spans="1:18" ht="15">
      <c r="A30" s="187"/>
      <c r="B30" s="61"/>
      <c r="C30" s="62"/>
      <c r="D30" s="134">
        <f t="shared" si="6"/>
        <v>0</v>
      </c>
      <c r="E30" s="134">
        <f t="shared" si="4"/>
        <v>0</v>
      </c>
      <c r="F30" s="134">
        <f t="shared" si="4"/>
        <v>0</v>
      </c>
      <c r="G30" s="134">
        <f t="shared" si="4"/>
        <v>0</v>
      </c>
      <c r="H30" s="134">
        <f t="shared" si="4"/>
        <v>0</v>
      </c>
      <c r="I30" s="134">
        <f t="shared" si="4"/>
        <v>0</v>
      </c>
      <c r="J30" s="134">
        <f t="shared" si="4"/>
        <v>0</v>
      </c>
      <c r="K30" s="134">
        <f t="shared" si="4"/>
        <v>0</v>
      </c>
      <c r="L30" s="134">
        <f t="shared" si="4"/>
        <v>0</v>
      </c>
      <c r="M30" s="134">
        <f t="shared" si="4"/>
        <v>0</v>
      </c>
      <c r="N30" s="134">
        <f t="shared" si="4"/>
        <v>0</v>
      </c>
      <c r="O30" s="134">
        <f t="shared" si="4"/>
        <v>0</v>
      </c>
      <c r="P30" s="142">
        <f t="shared" si="5"/>
        <v>0</v>
      </c>
      <c r="Q30" s="35"/>
      <c r="R30" s="168"/>
    </row>
    <row r="31" spans="1:18" ht="15">
      <c r="A31" s="187"/>
      <c r="B31" s="61"/>
      <c r="C31" s="62"/>
      <c r="D31" s="134">
        <f t="shared" si="6"/>
        <v>0</v>
      </c>
      <c r="E31" s="134">
        <f t="shared" si="4"/>
        <v>0</v>
      </c>
      <c r="F31" s="134">
        <f t="shared" si="4"/>
        <v>0</v>
      </c>
      <c r="G31" s="134">
        <f t="shared" si="4"/>
        <v>0</v>
      </c>
      <c r="H31" s="134">
        <f t="shared" si="4"/>
        <v>0</v>
      </c>
      <c r="I31" s="134">
        <f t="shared" si="4"/>
        <v>0</v>
      </c>
      <c r="J31" s="134">
        <f t="shared" si="4"/>
        <v>0</v>
      </c>
      <c r="K31" s="134">
        <f t="shared" si="4"/>
        <v>0</v>
      </c>
      <c r="L31" s="134">
        <f t="shared" si="4"/>
        <v>0</v>
      </c>
      <c r="M31" s="134">
        <f t="shared" si="4"/>
        <v>0</v>
      </c>
      <c r="N31" s="134">
        <f t="shared" si="4"/>
        <v>0</v>
      </c>
      <c r="O31" s="134">
        <f t="shared" si="4"/>
        <v>0</v>
      </c>
      <c r="P31" s="142">
        <f t="shared" si="5"/>
        <v>0</v>
      </c>
      <c r="Q31" s="35"/>
      <c r="R31" s="168"/>
    </row>
    <row r="32" spans="1:18" ht="15">
      <c r="A32" s="187"/>
      <c r="B32" s="61"/>
      <c r="C32" s="62"/>
      <c r="D32" s="134">
        <f t="shared" si="6"/>
        <v>0</v>
      </c>
      <c r="E32" s="134">
        <f t="shared" si="4"/>
        <v>0</v>
      </c>
      <c r="F32" s="134">
        <f t="shared" si="4"/>
        <v>0</v>
      </c>
      <c r="G32" s="134">
        <f t="shared" si="4"/>
        <v>0</v>
      </c>
      <c r="H32" s="134">
        <f t="shared" si="4"/>
        <v>0</v>
      </c>
      <c r="I32" s="134">
        <f t="shared" si="4"/>
        <v>0</v>
      </c>
      <c r="J32" s="134">
        <f t="shared" si="4"/>
        <v>0</v>
      </c>
      <c r="K32" s="134">
        <f t="shared" si="4"/>
        <v>0</v>
      </c>
      <c r="L32" s="134">
        <f t="shared" si="4"/>
        <v>0</v>
      </c>
      <c r="M32" s="134">
        <f t="shared" si="4"/>
        <v>0</v>
      </c>
      <c r="N32" s="134">
        <f t="shared" si="4"/>
        <v>0</v>
      </c>
      <c r="O32" s="134">
        <f t="shared" si="4"/>
        <v>0</v>
      </c>
      <c r="P32" s="142">
        <f t="shared" si="5"/>
        <v>0</v>
      </c>
      <c r="Q32" s="35"/>
      <c r="R32" s="168"/>
    </row>
    <row r="33" spans="1:18" ht="15">
      <c r="A33" s="187"/>
      <c r="B33" s="61"/>
      <c r="C33" s="62"/>
      <c r="D33" s="134">
        <f t="shared" si="6"/>
        <v>0</v>
      </c>
      <c r="E33" s="134">
        <f t="shared" si="4"/>
        <v>0</v>
      </c>
      <c r="F33" s="134">
        <f t="shared" si="4"/>
        <v>0</v>
      </c>
      <c r="G33" s="134">
        <f t="shared" si="4"/>
        <v>0</v>
      </c>
      <c r="H33" s="134">
        <f t="shared" si="4"/>
        <v>0</v>
      </c>
      <c r="I33" s="134">
        <f t="shared" si="4"/>
        <v>0</v>
      </c>
      <c r="J33" s="134">
        <f t="shared" si="4"/>
        <v>0</v>
      </c>
      <c r="K33" s="134">
        <f t="shared" si="4"/>
        <v>0</v>
      </c>
      <c r="L33" s="134">
        <f t="shared" si="4"/>
        <v>0</v>
      </c>
      <c r="M33" s="134">
        <f t="shared" si="4"/>
        <v>0</v>
      </c>
      <c r="N33" s="134">
        <f t="shared" si="4"/>
        <v>0</v>
      </c>
      <c r="O33" s="134">
        <f t="shared" si="4"/>
        <v>0</v>
      </c>
      <c r="P33" s="142">
        <f t="shared" si="5"/>
        <v>0</v>
      </c>
      <c r="Q33" s="35"/>
      <c r="R33" s="168"/>
    </row>
    <row r="34" spans="1:18" ht="15">
      <c r="A34" s="48" t="s">
        <v>3</v>
      </c>
      <c r="B34" s="203">
        <f>SUM(C18:C33)</f>
        <v>0</v>
      </c>
      <c r="C34" s="204"/>
      <c r="D34" s="118"/>
      <c r="E34" s="118"/>
      <c r="F34" s="118"/>
      <c r="G34" s="118"/>
      <c r="H34" s="118"/>
      <c r="I34" s="118"/>
      <c r="J34" s="118"/>
      <c r="K34" s="118"/>
      <c r="L34" s="118"/>
      <c r="M34" s="118"/>
      <c r="N34" s="118"/>
      <c r="O34" s="118"/>
      <c r="P34" s="117"/>
      <c r="Q34" s="117"/>
      <c r="R34" s="173"/>
    </row>
    <row r="35" spans="1:18" ht="15">
      <c r="A35" s="45" t="s">
        <v>27</v>
      </c>
      <c r="B35" s="95" t="s">
        <v>21</v>
      </c>
      <c r="C35" s="63"/>
      <c r="D35" s="136">
        <f>$C$35*SUM(D18:D33)*(D$9&gt;=$I$5)</f>
        <v>0</v>
      </c>
      <c r="E35" s="136">
        <f aca="true" t="shared" si="7" ref="E35:O35">$C$35*SUM(E18:E33)*(E$9&gt;=$I$5)</f>
        <v>0</v>
      </c>
      <c r="F35" s="136">
        <f t="shared" si="7"/>
        <v>0</v>
      </c>
      <c r="G35" s="136">
        <f t="shared" si="7"/>
        <v>0</v>
      </c>
      <c r="H35" s="136">
        <f t="shared" si="7"/>
        <v>0</v>
      </c>
      <c r="I35" s="136">
        <f t="shared" si="7"/>
        <v>0</v>
      </c>
      <c r="J35" s="136">
        <f t="shared" si="7"/>
        <v>0</v>
      </c>
      <c r="K35" s="136">
        <f t="shared" si="7"/>
        <v>0</v>
      </c>
      <c r="L35" s="136">
        <f t="shared" si="7"/>
        <v>0</v>
      </c>
      <c r="M35" s="136">
        <f t="shared" si="7"/>
        <v>0</v>
      </c>
      <c r="N35" s="136">
        <f t="shared" si="7"/>
        <v>0</v>
      </c>
      <c r="O35" s="136">
        <f t="shared" si="7"/>
        <v>0</v>
      </c>
      <c r="P35" s="147">
        <f>SUM(D35:O35)</f>
        <v>0</v>
      </c>
      <c r="Q35" s="37"/>
      <c r="R35" s="174"/>
    </row>
    <row r="36" spans="1:18" ht="15">
      <c r="A36" s="49"/>
      <c r="B36" s="96" t="s">
        <v>25</v>
      </c>
      <c r="C36" s="97" t="s">
        <v>24</v>
      </c>
      <c r="D36" s="119"/>
      <c r="E36" s="119"/>
      <c r="F36" s="119"/>
      <c r="G36" s="119"/>
      <c r="H36" s="119"/>
      <c r="I36" s="119"/>
      <c r="J36" s="119"/>
      <c r="K36" s="119"/>
      <c r="L36" s="119"/>
      <c r="M36" s="119"/>
      <c r="N36" s="119"/>
      <c r="O36" s="119"/>
      <c r="P36" s="120"/>
      <c r="Q36" s="120"/>
      <c r="R36" s="175"/>
    </row>
    <row r="37" spans="1:18" ht="15">
      <c r="A37" s="50" t="s">
        <v>57</v>
      </c>
      <c r="B37" s="64"/>
      <c r="C37" s="64"/>
      <c r="D37" s="137">
        <f>$B37*$C37*(D$9&gt;=$I$5)</f>
        <v>0</v>
      </c>
      <c r="E37" s="137">
        <f aca="true" t="shared" si="8" ref="E37:O39">$B37*$C37*(E$9&gt;=$I$5)</f>
        <v>0</v>
      </c>
      <c r="F37" s="137">
        <f t="shared" si="8"/>
        <v>0</v>
      </c>
      <c r="G37" s="137">
        <f t="shared" si="8"/>
        <v>0</v>
      </c>
      <c r="H37" s="137">
        <f t="shared" si="8"/>
        <v>0</v>
      </c>
      <c r="I37" s="137">
        <f t="shared" si="8"/>
        <v>0</v>
      </c>
      <c r="J37" s="137">
        <f t="shared" si="8"/>
        <v>0</v>
      </c>
      <c r="K37" s="137">
        <f t="shared" si="8"/>
        <v>0</v>
      </c>
      <c r="L37" s="137">
        <f t="shared" si="8"/>
        <v>0</v>
      </c>
      <c r="M37" s="137">
        <f t="shared" si="8"/>
        <v>0</v>
      </c>
      <c r="N37" s="137">
        <f t="shared" si="8"/>
        <v>0</v>
      </c>
      <c r="O37" s="137">
        <f t="shared" si="8"/>
        <v>0</v>
      </c>
      <c r="P37" s="148">
        <f aca="true" t="shared" si="9" ref="P37">SUM(D37:O37)</f>
        <v>0</v>
      </c>
      <c r="Q37" s="30"/>
      <c r="R37" s="176"/>
    </row>
    <row r="38" spans="1:18" ht="15">
      <c r="A38" s="50" t="s">
        <v>112</v>
      </c>
      <c r="B38" s="129"/>
      <c r="C38" s="129"/>
      <c r="D38" s="134">
        <f>$B38*$C38*(D$9&gt;=$I$5)</f>
        <v>0</v>
      </c>
      <c r="E38" s="134">
        <f t="shared" si="8"/>
        <v>0</v>
      </c>
      <c r="F38" s="134">
        <f t="shared" si="8"/>
        <v>0</v>
      </c>
      <c r="G38" s="134">
        <f t="shared" si="8"/>
        <v>0</v>
      </c>
      <c r="H38" s="134">
        <f t="shared" si="8"/>
        <v>0</v>
      </c>
      <c r="I38" s="134">
        <f t="shared" si="8"/>
        <v>0</v>
      </c>
      <c r="J38" s="134">
        <f t="shared" si="8"/>
        <v>0</v>
      </c>
      <c r="K38" s="134">
        <f t="shared" si="8"/>
        <v>0</v>
      </c>
      <c r="L38" s="134">
        <f t="shared" si="8"/>
        <v>0</v>
      </c>
      <c r="M38" s="134">
        <f t="shared" si="8"/>
        <v>0</v>
      </c>
      <c r="N38" s="134">
        <f t="shared" si="8"/>
        <v>0</v>
      </c>
      <c r="O38" s="134">
        <f t="shared" si="8"/>
        <v>0</v>
      </c>
      <c r="P38" s="142">
        <f aca="true" t="shared" si="10" ref="P38">SUM(D38:O38)</f>
        <v>0</v>
      </c>
      <c r="Q38" s="30"/>
      <c r="R38" s="176"/>
    </row>
    <row r="39" spans="1:18" ht="15">
      <c r="A39" s="50" t="s">
        <v>34</v>
      </c>
      <c r="B39" s="188"/>
      <c r="C39" s="188"/>
      <c r="D39" s="189">
        <f>$B39*$C39*(D$9&gt;=$I$5)</f>
        <v>0</v>
      </c>
      <c r="E39" s="189">
        <f t="shared" si="8"/>
        <v>0</v>
      </c>
      <c r="F39" s="189">
        <f t="shared" si="8"/>
        <v>0</v>
      </c>
      <c r="G39" s="189">
        <f t="shared" si="8"/>
        <v>0</v>
      </c>
      <c r="H39" s="189">
        <f t="shared" si="8"/>
        <v>0</v>
      </c>
      <c r="I39" s="189">
        <f t="shared" si="8"/>
        <v>0</v>
      </c>
      <c r="J39" s="189">
        <f t="shared" si="8"/>
        <v>0</v>
      </c>
      <c r="K39" s="189">
        <f t="shared" si="8"/>
        <v>0</v>
      </c>
      <c r="L39" s="189">
        <f t="shared" si="8"/>
        <v>0</v>
      </c>
      <c r="M39" s="189">
        <f t="shared" si="8"/>
        <v>0</v>
      </c>
      <c r="N39" s="189">
        <f t="shared" si="8"/>
        <v>0</v>
      </c>
      <c r="O39" s="189">
        <f t="shared" si="8"/>
        <v>0</v>
      </c>
      <c r="P39" s="147">
        <f aca="true" t="shared" si="11" ref="P39">SUM(D39:O39)</f>
        <v>0</v>
      </c>
      <c r="Q39" s="33"/>
      <c r="R39" s="169"/>
    </row>
    <row r="40" spans="1:18" ht="15">
      <c r="A40" s="48" t="s">
        <v>6</v>
      </c>
      <c r="B40" s="98"/>
      <c r="C40" s="99"/>
      <c r="D40" s="149">
        <f>SUM(D18:D33)+D35+SUM(D37:D39)</f>
        <v>0</v>
      </c>
      <c r="E40" s="149">
        <f aca="true" t="shared" si="12" ref="E40:P40">SUM(E18:E33)+E35+SUM(E37:E39)</f>
        <v>0</v>
      </c>
      <c r="F40" s="149">
        <f t="shared" si="12"/>
        <v>0</v>
      </c>
      <c r="G40" s="149">
        <f t="shared" si="12"/>
        <v>0</v>
      </c>
      <c r="H40" s="149">
        <f t="shared" si="12"/>
        <v>0</v>
      </c>
      <c r="I40" s="149">
        <f t="shared" si="12"/>
        <v>0</v>
      </c>
      <c r="J40" s="149">
        <f t="shared" si="12"/>
        <v>0</v>
      </c>
      <c r="K40" s="149">
        <f t="shared" si="12"/>
        <v>0</v>
      </c>
      <c r="L40" s="149">
        <f t="shared" si="12"/>
        <v>0</v>
      </c>
      <c r="M40" s="149">
        <f t="shared" si="12"/>
        <v>0</v>
      </c>
      <c r="N40" s="149">
        <f t="shared" si="12"/>
        <v>0</v>
      </c>
      <c r="O40" s="149">
        <f t="shared" si="12"/>
        <v>0</v>
      </c>
      <c r="P40" s="150">
        <f t="shared" si="12"/>
        <v>0</v>
      </c>
      <c r="Q40" s="121"/>
      <c r="R40" s="177"/>
    </row>
    <row r="41" spans="1:18" s="102" customFormat="1" ht="15">
      <c r="A41" s="51" t="s">
        <v>37</v>
      </c>
      <c r="B41" s="100" t="s">
        <v>1</v>
      </c>
      <c r="C41" s="101" t="s">
        <v>26</v>
      </c>
      <c r="D41" s="162"/>
      <c r="E41" s="162"/>
      <c r="F41" s="162"/>
      <c r="G41" s="162"/>
      <c r="H41" s="162"/>
      <c r="I41" s="162"/>
      <c r="J41" s="162"/>
      <c r="K41" s="162"/>
      <c r="L41" s="162"/>
      <c r="M41" s="162"/>
      <c r="N41" s="162"/>
      <c r="O41" s="162"/>
      <c r="P41" s="161"/>
      <c r="Q41" s="161"/>
      <c r="R41" s="178"/>
    </row>
    <row r="42" spans="1:18" ht="15">
      <c r="A42" s="52" t="s">
        <v>30</v>
      </c>
      <c r="B42" s="122"/>
      <c r="C42" s="123"/>
      <c r="D42" s="139">
        <f aca="true" t="shared" si="13" ref="D42:O43">$B42*$C42*D$81*(D$9&gt;=$I$5)</f>
        <v>0</v>
      </c>
      <c r="E42" s="139">
        <f t="shared" si="13"/>
        <v>0</v>
      </c>
      <c r="F42" s="139">
        <f t="shared" si="13"/>
        <v>0</v>
      </c>
      <c r="G42" s="139">
        <f t="shared" si="13"/>
        <v>0</v>
      </c>
      <c r="H42" s="139">
        <f t="shared" si="13"/>
        <v>0</v>
      </c>
      <c r="I42" s="139">
        <f t="shared" si="13"/>
        <v>0</v>
      </c>
      <c r="J42" s="139">
        <f t="shared" si="13"/>
        <v>0</v>
      </c>
      <c r="K42" s="139">
        <f t="shared" si="13"/>
        <v>0</v>
      </c>
      <c r="L42" s="139">
        <f t="shared" si="13"/>
        <v>0</v>
      </c>
      <c r="M42" s="139">
        <f t="shared" si="13"/>
        <v>0</v>
      </c>
      <c r="N42" s="139">
        <f t="shared" si="13"/>
        <v>0</v>
      </c>
      <c r="O42" s="139">
        <f t="shared" si="13"/>
        <v>0</v>
      </c>
      <c r="P42" s="141">
        <f aca="true" t="shared" si="14" ref="P42:P45">SUM(D42:O42)</f>
        <v>0</v>
      </c>
      <c r="Q42" s="31"/>
      <c r="R42" s="167"/>
    </row>
    <row r="43" spans="1:18" ht="15">
      <c r="A43" s="52" t="s">
        <v>63</v>
      </c>
      <c r="B43" s="124"/>
      <c r="C43" s="125"/>
      <c r="D43" s="134">
        <f t="shared" si="13"/>
        <v>0</v>
      </c>
      <c r="E43" s="134">
        <f t="shared" si="13"/>
        <v>0</v>
      </c>
      <c r="F43" s="134">
        <f t="shared" si="13"/>
        <v>0</v>
      </c>
      <c r="G43" s="134">
        <f t="shared" si="13"/>
        <v>0</v>
      </c>
      <c r="H43" s="134">
        <f t="shared" si="13"/>
        <v>0</v>
      </c>
      <c r="I43" s="134">
        <f t="shared" si="13"/>
        <v>0</v>
      </c>
      <c r="J43" s="134">
        <f t="shared" si="13"/>
        <v>0</v>
      </c>
      <c r="K43" s="134">
        <f t="shared" si="13"/>
        <v>0</v>
      </c>
      <c r="L43" s="134">
        <f t="shared" si="13"/>
        <v>0</v>
      </c>
      <c r="M43" s="134">
        <f t="shared" si="13"/>
        <v>0</v>
      </c>
      <c r="N43" s="134">
        <f t="shared" si="13"/>
        <v>0</v>
      </c>
      <c r="O43" s="134">
        <f t="shared" si="13"/>
        <v>0</v>
      </c>
      <c r="P43" s="142">
        <f>SUM(D43:O43)</f>
        <v>0</v>
      </c>
      <c r="Q43" s="35"/>
      <c r="R43" s="168"/>
    </row>
    <row r="44" spans="1:18" ht="15">
      <c r="A44" s="52" t="s">
        <v>17</v>
      </c>
      <c r="B44" s="124"/>
      <c r="C44" s="125"/>
      <c r="D44" s="134">
        <f aca="true" t="shared" si="15" ref="D44:O49">$B44*$C44*(D$83-D$81)*(D$9&gt;=$I$5)</f>
        <v>0</v>
      </c>
      <c r="E44" s="134">
        <f t="shared" si="15"/>
        <v>0</v>
      </c>
      <c r="F44" s="134">
        <f t="shared" si="15"/>
        <v>0</v>
      </c>
      <c r="G44" s="134">
        <f t="shared" si="15"/>
        <v>0</v>
      </c>
      <c r="H44" s="134">
        <f t="shared" si="15"/>
        <v>0</v>
      </c>
      <c r="I44" s="134">
        <f t="shared" si="15"/>
        <v>0</v>
      </c>
      <c r="J44" s="134">
        <f t="shared" si="15"/>
        <v>0</v>
      </c>
      <c r="K44" s="134">
        <f t="shared" si="15"/>
        <v>0</v>
      </c>
      <c r="L44" s="134">
        <f t="shared" si="15"/>
        <v>0</v>
      </c>
      <c r="M44" s="134">
        <f t="shared" si="15"/>
        <v>0</v>
      </c>
      <c r="N44" s="134">
        <f t="shared" si="15"/>
        <v>0</v>
      </c>
      <c r="O44" s="134">
        <f t="shared" si="15"/>
        <v>0</v>
      </c>
      <c r="P44" s="142">
        <f t="shared" si="14"/>
        <v>0</v>
      </c>
      <c r="Q44" s="35"/>
      <c r="R44" s="168"/>
    </row>
    <row r="45" spans="1:18" ht="15">
      <c r="A45" s="52" t="s">
        <v>51</v>
      </c>
      <c r="B45" s="124"/>
      <c r="C45" s="125"/>
      <c r="D45" s="134">
        <f t="shared" si="15"/>
        <v>0</v>
      </c>
      <c r="E45" s="134">
        <f t="shared" si="15"/>
        <v>0</v>
      </c>
      <c r="F45" s="134">
        <f t="shared" si="15"/>
        <v>0</v>
      </c>
      <c r="G45" s="134">
        <f t="shared" si="15"/>
        <v>0</v>
      </c>
      <c r="H45" s="134">
        <f t="shared" si="15"/>
        <v>0</v>
      </c>
      <c r="I45" s="134">
        <f t="shared" si="15"/>
        <v>0</v>
      </c>
      <c r="J45" s="134">
        <f t="shared" si="15"/>
        <v>0</v>
      </c>
      <c r="K45" s="134">
        <f t="shared" si="15"/>
        <v>0</v>
      </c>
      <c r="L45" s="134">
        <f t="shared" si="15"/>
        <v>0</v>
      </c>
      <c r="M45" s="134">
        <f t="shared" si="15"/>
        <v>0</v>
      </c>
      <c r="N45" s="134">
        <f t="shared" si="15"/>
        <v>0</v>
      </c>
      <c r="O45" s="134">
        <f t="shared" si="15"/>
        <v>0</v>
      </c>
      <c r="P45" s="142">
        <f t="shared" si="14"/>
        <v>0</v>
      </c>
      <c r="Q45" s="35"/>
      <c r="R45" s="168"/>
    </row>
    <row r="46" spans="1:18" ht="15">
      <c r="A46" s="52" t="s">
        <v>53</v>
      </c>
      <c r="B46" s="124"/>
      <c r="C46" s="125"/>
      <c r="D46" s="134">
        <f t="shared" si="15"/>
        <v>0</v>
      </c>
      <c r="E46" s="134">
        <f t="shared" si="15"/>
        <v>0</v>
      </c>
      <c r="F46" s="134">
        <f t="shared" si="15"/>
        <v>0</v>
      </c>
      <c r="G46" s="134">
        <f t="shared" si="15"/>
        <v>0</v>
      </c>
      <c r="H46" s="134">
        <f t="shared" si="15"/>
        <v>0</v>
      </c>
      <c r="I46" s="134">
        <f t="shared" si="15"/>
        <v>0</v>
      </c>
      <c r="J46" s="134">
        <f t="shared" si="15"/>
        <v>0</v>
      </c>
      <c r="K46" s="134">
        <f t="shared" si="15"/>
        <v>0</v>
      </c>
      <c r="L46" s="134">
        <f t="shared" si="15"/>
        <v>0</v>
      </c>
      <c r="M46" s="134">
        <f t="shared" si="15"/>
        <v>0</v>
      </c>
      <c r="N46" s="134">
        <f t="shared" si="15"/>
        <v>0</v>
      </c>
      <c r="O46" s="134">
        <f t="shared" si="15"/>
        <v>0</v>
      </c>
      <c r="P46" s="142">
        <f aca="true" t="shared" si="16" ref="P46:P47">SUM(D46:O46)</f>
        <v>0</v>
      </c>
      <c r="Q46" s="35"/>
      <c r="R46" s="168"/>
    </row>
    <row r="47" spans="1:18" ht="15">
      <c r="A47" s="52" t="s">
        <v>54</v>
      </c>
      <c r="B47" s="124"/>
      <c r="C47" s="125"/>
      <c r="D47" s="134">
        <f t="shared" si="15"/>
        <v>0</v>
      </c>
      <c r="E47" s="134">
        <f t="shared" si="15"/>
        <v>0</v>
      </c>
      <c r="F47" s="134">
        <f t="shared" si="15"/>
        <v>0</v>
      </c>
      <c r="G47" s="134">
        <f t="shared" si="15"/>
        <v>0</v>
      </c>
      <c r="H47" s="134">
        <f t="shared" si="15"/>
        <v>0</v>
      </c>
      <c r="I47" s="134">
        <f t="shared" si="15"/>
        <v>0</v>
      </c>
      <c r="J47" s="134">
        <f t="shared" si="15"/>
        <v>0</v>
      </c>
      <c r="K47" s="134">
        <f t="shared" si="15"/>
        <v>0</v>
      </c>
      <c r="L47" s="134">
        <f t="shared" si="15"/>
        <v>0</v>
      </c>
      <c r="M47" s="134">
        <f t="shared" si="15"/>
        <v>0</v>
      </c>
      <c r="N47" s="134">
        <f t="shared" si="15"/>
        <v>0</v>
      </c>
      <c r="O47" s="134">
        <f t="shared" si="15"/>
        <v>0</v>
      </c>
      <c r="P47" s="142">
        <f t="shared" si="16"/>
        <v>0</v>
      </c>
      <c r="Q47" s="35"/>
      <c r="R47" s="168"/>
    </row>
    <row r="48" spans="1:18" ht="15">
      <c r="A48" s="52" t="s">
        <v>56</v>
      </c>
      <c r="B48" s="124"/>
      <c r="C48" s="125"/>
      <c r="D48" s="134">
        <f t="shared" si="15"/>
        <v>0</v>
      </c>
      <c r="E48" s="134">
        <f t="shared" si="15"/>
        <v>0</v>
      </c>
      <c r="F48" s="134">
        <f t="shared" si="15"/>
        <v>0</v>
      </c>
      <c r="G48" s="134">
        <f t="shared" si="15"/>
        <v>0</v>
      </c>
      <c r="H48" s="134">
        <f t="shared" si="15"/>
        <v>0</v>
      </c>
      <c r="I48" s="134">
        <f t="shared" si="15"/>
        <v>0</v>
      </c>
      <c r="J48" s="134">
        <f t="shared" si="15"/>
        <v>0</v>
      </c>
      <c r="K48" s="134">
        <f t="shared" si="15"/>
        <v>0</v>
      </c>
      <c r="L48" s="134">
        <f t="shared" si="15"/>
        <v>0</v>
      </c>
      <c r="M48" s="134">
        <f t="shared" si="15"/>
        <v>0</v>
      </c>
      <c r="N48" s="134">
        <f t="shared" si="15"/>
        <v>0</v>
      </c>
      <c r="O48" s="134">
        <f t="shared" si="15"/>
        <v>0</v>
      </c>
      <c r="P48" s="142">
        <f aca="true" t="shared" si="17" ref="P48:P50">SUM(D48:O48)</f>
        <v>0</v>
      </c>
      <c r="Q48" s="35"/>
      <c r="R48" s="168"/>
    </row>
    <row r="49" spans="1:18" ht="15">
      <c r="A49" s="52" t="s">
        <v>55</v>
      </c>
      <c r="B49" s="126"/>
      <c r="C49" s="127"/>
      <c r="D49" s="134">
        <f t="shared" si="15"/>
        <v>0</v>
      </c>
      <c r="E49" s="134">
        <f t="shared" si="15"/>
        <v>0</v>
      </c>
      <c r="F49" s="134">
        <f t="shared" si="15"/>
        <v>0</v>
      </c>
      <c r="G49" s="134">
        <f t="shared" si="15"/>
        <v>0</v>
      </c>
      <c r="H49" s="134">
        <f t="shared" si="15"/>
        <v>0</v>
      </c>
      <c r="I49" s="134">
        <f t="shared" si="15"/>
        <v>0</v>
      </c>
      <c r="J49" s="134">
        <f t="shared" si="15"/>
        <v>0</v>
      </c>
      <c r="K49" s="134">
        <f t="shared" si="15"/>
        <v>0</v>
      </c>
      <c r="L49" s="134">
        <f t="shared" si="15"/>
        <v>0</v>
      </c>
      <c r="M49" s="134">
        <f t="shared" si="15"/>
        <v>0</v>
      </c>
      <c r="N49" s="134">
        <f t="shared" si="15"/>
        <v>0</v>
      </c>
      <c r="O49" s="134">
        <f t="shared" si="15"/>
        <v>0</v>
      </c>
      <c r="P49" s="142">
        <f t="shared" si="17"/>
        <v>0</v>
      </c>
      <c r="Q49" s="35"/>
      <c r="R49" s="168"/>
    </row>
    <row r="50" spans="1:18" ht="15">
      <c r="A50" s="52" t="s">
        <v>52</v>
      </c>
      <c r="B50" s="103" t="s">
        <v>22</v>
      </c>
      <c r="C50" s="211"/>
      <c r="D50" s="140">
        <f>$C50*(D$9&gt;=$I$5)</f>
        <v>0</v>
      </c>
      <c r="E50" s="140">
        <f aca="true" t="shared" si="18" ref="E50:O50">$C50*(E$9&gt;=$I$5)</f>
        <v>0</v>
      </c>
      <c r="F50" s="140">
        <f t="shared" si="18"/>
        <v>0</v>
      </c>
      <c r="G50" s="140">
        <f t="shared" si="18"/>
        <v>0</v>
      </c>
      <c r="H50" s="140">
        <f t="shared" si="18"/>
        <v>0</v>
      </c>
      <c r="I50" s="140">
        <f t="shared" si="18"/>
        <v>0</v>
      </c>
      <c r="J50" s="140">
        <f t="shared" si="18"/>
        <v>0</v>
      </c>
      <c r="K50" s="140">
        <f t="shared" si="18"/>
        <v>0</v>
      </c>
      <c r="L50" s="140">
        <f t="shared" si="18"/>
        <v>0</v>
      </c>
      <c r="M50" s="140">
        <f t="shared" si="18"/>
        <v>0</v>
      </c>
      <c r="N50" s="140">
        <f t="shared" si="18"/>
        <v>0</v>
      </c>
      <c r="O50" s="140">
        <f t="shared" si="18"/>
        <v>0</v>
      </c>
      <c r="P50" s="142">
        <f t="shared" si="17"/>
        <v>0</v>
      </c>
      <c r="Q50" s="32"/>
      <c r="R50" s="179"/>
    </row>
    <row r="51" spans="1:18" ht="15">
      <c r="A51" s="53" t="s">
        <v>4</v>
      </c>
      <c r="B51" s="96"/>
      <c r="C51" s="97"/>
      <c r="D51" s="149">
        <f aca="true" t="shared" si="19" ref="D51:P51">SUM(D42:D50)</f>
        <v>0</v>
      </c>
      <c r="E51" s="149">
        <f t="shared" si="19"/>
        <v>0</v>
      </c>
      <c r="F51" s="149">
        <f t="shared" si="19"/>
        <v>0</v>
      </c>
      <c r="G51" s="149">
        <f t="shared" si="19"/>
        <v>0</v>
      </c>
      <c r="H51" s="149">
        <f t="shared" si="19"/>
        <v>0</v>
      </c>
      <c r="I51" s="149">
        <f t="shared" si="19"/>
        <v>0</v>
      </c>
      <c r="J51" s="149">
        <f t="shared" si="19"/>
        <v>0</v>
      </c>
      <c r="K51" s="149">
        <f t="shared" si="19"/>
        <v>0</v>
      </c>
      <c r="L51" s="149">
        <f t="shared" si="19"/>
        <v>0</v>
      </c>
      <c r="M51" s="149">
        <f t="shared" si="19"/>
        <v>0</v>
      </c>
      <c r="N51" s="149">
        <f t="shared" si="19"/>
        <v>0</v>
      </c>
      <c r="O51" s="149">
        <f t="shared" si="19"/>
        <v>0</v>
      </c>
      <c r="P51" s="150">
        <f t="shared" si="19"/>
        <v>0</v>
      </c>
      <c r="Q51" s="121"/>
      <c r="R51" s="177"/>
    </row>
    <row r="52" spans="1:18" s="94" customFormat="1" ht="15">
      <c r="A52" s="54" t="s">
        <v>38</v>
      </c>
      <c r="B52" s="103" t="s">
        <v>22</v>
      </c>
      <c r="C52" s="104"/>
      <c r="D52" s="162"/>
      <c r="E52" s="162"/>
      <c r="F52" s="162"/>
      <c r="G52" s="162"/>
      <c r="H52" s="162"/>
      <c r="I52" s="162"/>
      <c r="J52" s="162"/>
      <c r="K52" s="162"/>
      <c r="L52" s="162"/>
      <c r="M52" s="162"/>
      <c r="N52" s="162"/>
      <c r="O52" s="162"/>
      <c r="P52" s="161"/>
      <c r="Q52" s="161"/>
      <c r="R52" s="178"/>
    </row>
    <row r="53" spans="1:18" ht="15">
      <c r="A53" s="52" t="s">
        <v>113</v>
      </c>
      <c r="B53" s="128"/>
      <c r="C53" s="97"/>
      <c r="D53" s="139">
        <f>$B53*(D$9&gt;=$I$5)</f>
        <v>0</v>
      </c>
      <c r="E53" s="139">
        <f aca="true" t="shared" si="20" ref="E53:O63">$B53*(E$9&gt;=$I$5)</f>
        <v>0</v>
      </c>
      <c r="F53" s="139">
        <f t="shared" si="20"/>
        <v>0</v>
      </c>
      <c r="G53" s="139">
        <f t="shared" si="20"/>
        <v>0</v>
      </c>
      <c r="H53" s="139">
        <f t="shared" si="20"/>
        <v>0</v>
      </c>
      <c r="I53" s="139">
        <f t="shared" si="20"/>
        <v>0</v>
      </c>
      <c r="J53" s="139">
        <f t="shared" si="20"/>
        <v>0</v>
      </c>
      <c r="K53" s="139">
        <f t="shared" si="20"/>
        <v>0</v>
      </c>
      <c r="L53" s="139">
        <f t="shared" si="20"/>
        <v>0</v>
      </c>
      <c r="M53" s="139">
        <f t="shared" si="20"/>
        <v>0</v>
      </c>
      <c r="N53" s="139">
        <f t="shared" si="20"/>
        <v>0</v>
      </c>
      <c r="O53" s="139">
        <f t="shared" si="20"/>
        <v>0</v>
      </c>
      <c r="P53" s="141">
        <f aca="true" t="shared" si="21" ref="P53:P61">SUM(D53:O53)</f>
        <v>0</v>
      </c>
      <c r="Q53" s="31"/>
      <c r="R53" s="167"/>
    </row>
    <row r="54" spans="1:18" ht="15">
      <c r="A54" s="50" t="s">
        <v>58</v>
      </c>
      <c r="B54" s="129"/>
      <c r="C54" s="97"/>
      <c r="D54" s="134">
        <f aca="true" t="shared" si="22" ref="D54:D63">$B54*(D$9&gt;=$I$5)</f>
        <v>0</v>
      </c>
      <c r="E54" s="134">
        <f t="shared" si="20"/>
        <v>0</v>
      </c>
      <c r="F54" s="134">
        <f t="shared" si="20"/>
        <v>0</v>
      </c>
      <c r="G54" s="134">
        <f t="shared" si="20"/>
        <v>0</v>
      </c>
      <c r="H54" s="134">
        <f t="shared" si="20"/>
        <v>0</v>
      </c>
      <c r="I54" s="134">
        <f t="shared" si="20"/>
        <v>0</v>
      </c>
      <c r="J54" s="134">
        <f t="shared" si="20"/>
        <v>0</v>
      </c>
      <c r="K54" s="134">
        <f t="shared" si="20"/>
        <v>0</v>
      </c>
      <c r="L54" s="134">
        <f t="shared" si="20"/>
        <v>0</v>
      </c>
      <c r="M54" s="134">
        <f t="shared" si="20"/>
        <v>0</v>
      </c>
      <c r="N54" s="134">
        <f t="shared" si="20"/>
        <v>0</v>
      </c>
      <c r="O54" s="134">
        <f t="shared" si="20"/>
        <v>0</v>
      </c>
      <c r="P54" s="142">
        <f aca="true" t="shared" si="23" ref="P54:P56">SUM(D54:O54)</f>
        <v>0</v>
      </c>
      <c r="Q54" s="35"/>
      <c r="R54" s="168"/>
    </row>
    <row r="55" spans="1:18" ht="15">
      <c r="A55" s="50" t="s">
        <v>59</v>
      </c>
      <c r="B55" s="129"/>
      <c r="C55" s="97"/>
      <c r="D55" s="134">
        <f t="shared" si="22"/>
        <v>0</v>
      </c>
      <c r="E55" s="134">
        <f t="shared" si="20"/>
        <v>0</v>
      </c>
      <c r="F55" s="134">
        <f t="shared" si="20"/>
        <v>0</v>
      </c>
      <c r="G55" s="134">
        <f t="shared" si="20"/>
        <v>0</v>
      </c>
      <c r="H55" s="134">
        <f t="shared" si="20"/>
        <v>0</v>
      </c>
      <c r="I55" s="134">
        <f t="shared" si="20"/>
        <v>0</v>
      </c>
      <c r="J55" s="134">
        <f t="shared" si="20"/>
        <v>0</v>
      </c>
      <c r="K55" s="134">
        <f t="shared" si="20"/>
        <v>0</v>
      </c>
      <c r="L55" s="134">
        <f t="shared" si="20"/>
        <v>0</v>
      </c>
      <c r="M55" s="134">
        <f t="shared" si="20"/>
        <v>0</v>
      </c>
      <c r="N55" s="134">
        <f t="shared" si="20"/>
        <v>0</v>
      </c>
      <c r="O55" s="134">
        <f t="shared" si="20"/>
        <v>0</v>
      </c>
      <c r="P55" s="142">
        <f t="shared" si="23"/>
        <v>0</v>
      </c>
      <c r="Q55" s="35"/>
      <c r="R55" s="168"/>
    </row>
    <row r="56" spans="1:18" ht="15">
      <c r="A56" s="50" t="s">
        <v>60</v>
      </c>
      <c r="B56" s="129"/>
      <c r="C56" s="97"/>
      <c r="D56" s="134">
        <f t="shared" si="22"/>
        <v>0</v>
      </c>
      <c r="E56" s="134">
        <f t="shared" si="20"/>
        <v>0</v>
      </c>
      <c r="F56" s="134">
        <f t="shared" si="20"/>
        <v>0</v>
      </c>
      <c r="G56" s="134">
        <f t="shared" si="20"/>
        <v>0</v>
      </c>
      <c r="H56" s="134">
        <f t="shared" si="20"/>
        <v>0</v>
      </c>
      <c r="I56" s="134">
        <f t="shared" si="20"/>
        <v>0</v>
      </c>
      <c r="J56" s="134">
        <f t="shared" si="20"/>
        <v>0</v>
      </c>
      <c r="K56" s="134">
        <f t="shared" si="20"/>
        <v>0</v>
      </c>
      <c r="L56" s="134">
        <f t="shared" si="20"/>
        <v>0</v>
      </c>
      <c r="M56" s="134">
        <f t="shared" si="20"/>
        <v>0</v>
      </c>
      <c r="N56" s="134">
        <f t="shared" si="20"/>
        <v>0</v>
      </c>
      <c r="O56" s="134">
        <f t="shared" si="20"/>
        <v>0</v>
      </c>
      <c r="P56" s="142">
        <f t="shared" si="23"/>
        <v>0</v>
      </c>
      <c r="Q56" s="35"/>
      <c r="R56" s="168"/>
    </row>
    <row r="57" spans="1:18" ht="15">
      <c r="A57" s="52" t="s">
        <v>28</v>
      </c>
      <c r="B57" s="129"/>
      <c r="C57" s="97"/>
      <c r="D57" s="134">
        <f t="shared" si="22"/>
        <v>0</v>
      </c>
      <c r="E57" s="134">
        <f t="shared" si="20"/>
        <v>0</v>
      </c>
      <c r="F57" s="134">
        <f t="shared" si="20"/>
        <v>0</v>
      </c>
      <c r="G57" s="134">
        <f t="shared" si="20"/>
        <v>0</v>
      </c>
      <c r="H57" s="134">
        <f t="shared" si="20"/>
        <v>0</v>
      </c>
      <c r="I57" s="134">
        <f t="shared" si="20"/>
        <v>0</v>
      </c>
      <c r="J57" s="134">
        <f t="shared" si="20"/>
        <v>0</v>
      </c>
      <c r="K57" s="134">
        <f t="shared" si="20"/>
        <v>0</v>
      </c>
      <c r="L57" s="134">
        <f t="shared" si="20"/>
        <v>0</v>
      </c>
      <c r="M57" s="134">
        <f t="shared" si="20"/>
        <v>0</v>
      </c>
      <c r="N57" s="134">
        <f t="shared" si="20"/>
        <v>0</v>
      </c>
      <c r="O57" s="134">
        <f t="shared" si="20"/>
        <v>0</v>
      </c>
      <c r="P57" s="142">
        <f t="shared" si="21"/>
        <v>0</v>
      </c>
      <c r="Q57" s="35"/>
      <c r="R57" s="168"/>
    </row>
    <row r="58" spans="1:18" ht="15">
      <c r="A58" s="52" t="s">
        <v>31</v>
      </c>
      <c r="B58" s="129"/>
      <c r="C58" s="97"/>
      <c r="D58" s="134">
        <f t="shared" si="22"/>
        <v>0</v>
      </c>
      <c r="E58" s="134">
        <f t="shared" si="20"/>
        <v>0</v>
      </c>
      <c r="F58" s="134">
        <f t="shared" si="20"/>
        <v>0</v>
      </c>
      <c r="G58" s="134">
        <f t="shared" si="20"/>
        <v>0</v>
      </c>
      <c r="H58" s="134">
        <f t="shared" si="20"/>
        <v>0</v>
      </c>
      <c r="I58" s="134">
        <f t="shared" si="20"/>
        <v>0</v>
      </c>
      <c r="J58" s="134">
        <f t="shared" si="20"/>
        <v>0</v>
      </c>
      <c r="K58" s="134">
        <f t="shared" si="20"/>
        <v>0</v>
      </c>
      <c r="L58" s="134">
        <f t="shared" si="20"/>
        <v>0</v>
      </c>
      <c r="M58" s="134">
        <f t="shared" si="20"/>
        <v>0</v>
      </c>
      <c r="N58" s="134">
        <f t="shared" si="20"/>
        <v>0</v>
      </c>
      <c r="O58" s="134">
        <f t="shared" si="20"/>
        <v>0</v>
      </c>
      <c r="P58" s="142">
        <f t="shared" si="21"/>
        <v>0</v>
      </c>
      <c r="Q58" s="35"/>
      <c r="R58" s="168"/>
    </row>
    <row r="59" spans="1:18" ht="15">
      <c r="A59" s="52" t="s">
        <v>61</v>
      </c>
      <c r="B59" s="129"/>
      <c r="C59" s="97"/>
      <c r="D59" s="134">
        <f t="shared" si="22"/>
        <v>0</v>
      </c>
      <c r="E59" s="134">
        <f t="shared" si="20"/>
        <v>0</v>
      </c>
      <c r="F59" s="134">
        <f t="shared" si="20"/>
        <v>0</v>
      </c>
      <c r="G59" s="134">
        <f t="shared" si="20"/>
        <v>0</v>
      </c>
      <c r="H59" s="134">
        <f t="shared" si="20"/>
        <v>0</v>
      </c>
      <c r="I59" s="134">
        <f t="shared" si="20"/>
        <v>0</v>
      </c>
      <c r="J59" s="134">
        <f t="shared" si="20"/>
        <v>0</v>
      </c>
      <c r="K59" s="134">
        <f t="shared" si="20"/>
        <v>0</v>
      </c>
      <c r="L59" s="134">
        <f t="shared" si="20"/>
        <v>0</v>
      </c>
      <c r="M59" s="134">
        <f t="shared" si="20"/>
        <v>0</v>
      </c>
      <c r="N59" s="134">
        <f t="shared" si="20"/>
        <v>0</v>
      </c>
      <c r="O59" s="134">
        <f t="shared" si="20"/>
        <v>0</v>
      </c>
      <c r="P59" s="142">
        <f t="shared" si="21"/>
        <v>0</v>
      </c>
      <c r="Q59" s="35"/>
      <c r="R59" s="168"/>
    </row>
    <row r="60" spans="1:18" ht="15">
      <c r="A60" s="52" t="s">
        <v>62</v>
      </c>
      <c r="B60" s="129"/>
      <c r="C60" s="97"/>
      <c r="D60" s="134">
        <f t="shared" si="22"/>
        <v>0</v>
      </c>
      <c r="E60" s="134">
        <f t="shared" si="20"/>
        <v>0</v>
      </c>
      <c r="F60" s="134">
        <f t="shared" si="20"/>
        <v>0</v>
      </c>
      <c r="G60" s="134">
        <f t="shared" si="20"/>
        <v>0</v>
      </c>
      <c r="H60" s="134">
        <f t="shared" si="20"/>
        <v>0</v>
      </c>
      <c r="I60" s="134">
        <f t="shared" si="20"/>
        <v>0</v>
      </c>
      <c r="J60" s="134">
        <f t="shared" si="20"/>
        <v>0</v>
      </c>
      <c r="K60" s="134">
        <f t="shared" si="20"/>
        <v>0</v>
      </c>
      <c r="L60" s="134">
        <f t="shared" si="20"/>
        <v>0</v>
      </c>
      <c r="M60" s="134">
        <f t="shared" si="20"/>
        <v>0</v>
      </c>
      <c r="N60" s="134">
        <f t="shared" si="20"/>
        <v>0</v>
      </c>
      <c r="O60" s="134">
        <f t="shared" si="20"/>
        <v>0</v>
      </c>
      <c r="P60" s="142">
        <f t="shared" si="21"/>
        <v>0</v>
      </c>
      <c r="Q60" s="35"/>
      <c r="R60" s="168"/>
    </row>
    <row r="61" spans="1:18" ht="15">
      <c r="A61" s="52" t="s">
        <v>29</v>
      </c>
      <c r="B61" s="129"/>
      <c r="C61" s="97"/>
      <c r="D61" s="134">
        <f t="shared" si="22"/>
        <v>0</v>
      </c>
      <c r="E61" s="134">
        <f t="shared" si="20"/>
        <v>0</v>
      </c>
      <c r="F61" s="134">
        <f t="shared" si="20"/>
        <v>0</v>
      </c>
      <c r="G61" s="134">
        <f t="shared" si="20"/>
        <v>0</v>
      </c>
      <c r="H61" s="134">
        <f t="shared" si="20"/>
        <v>0</v>
      </c>
      <c r="I61" s="134">
        <f t="shared" si="20"/>
        <v>0</v>
      </c>
      <c r="J61" s="134">
        <f t="shared" si="20"/>
        <v>0</v>
      </c>
      <c r="K61" s="134">
        <f t="shared" si="20"/>
        <v>0</v>
      </c>
      <c r="L61" s="134">
        <f t="shared" si="20"/>
        <v>0</v>
      </c>
      <c r="M61" s="134">
        <f t="shared" si="20"/>
        <v>0</v>
      </c>
      <c r="N61" s="134">
        <f t="shared" si="20"/>
        <v>0</v>
      </c>
      <c r="O61" s="134">
        <f t="shared" si="20"/>
        <v>0</v>
      </c>
      <c r="P61" s="142">
        <f t="shared" si="21"/>
        <v>0</v>
      </c>
      <c r="Q61" s="35"/>
      <c r="R61" s="168"/>
    </row>
    <row r="62" spans="1:18" ht="15">
      <c r="A62" s="52" t="s">
        <v>32</v>
      </c>
      <c r="B62" s="129"/>
      <c r="C62" s="97"/>
      <c r="D62" s="134">
        <f t="shared" si="22"/>
        <v>0</v>
      </c>
      <c r="E62" s="134">
        <f t="shared" si="20"/>
        <v>0</v>
      </c>
      <c r="F62" s="134">
        <f t="shared" si="20"/>
        <v>0</v>
      </c>
      <c r="G62" s="134">
        <f t="shared" si="20"/>
        <v>0</v>
      </c>
      <c r="H62" s="134">
        <f t="shared" si="20"/>
        <v>0</v>
      </c>
      <c r="I62" s="134">
        <f t="shared" si="20"/>
        <v>0</v>
      </c>
      <c r="J62" s="134">
        <f t="shared" si="20"/>
        <v>0</v>
      </c>
      <c r="K62" s="134">
        <f t="shared" si="20"/>
        <v>0</v>
      </c>
      <c r="L62" s="134">
        <f t="shared" si="20"/>
        <v>0</v>
      </c>
      <c r="M62" s="134">
        <f t="shared" si="20"/>
        <v>0</v>
      </c>
      <c r="N62" s="134">
        <f t="shared" si="20"/>
        <v>0</v>
      </c>
      <c r="O62" s="134">
        <f t="shared" si="20"/>
        <v>0</v>
      </c>
      <c r="P62" s="142">
        <f aca="true" t="shared" si="24" ref="P62:P63">SUM(D62:O62)</f>
        <v>0</v>
      </c>
      <c r="Q62" s="35"/>
      <c r="R62" s="168"/>
    </row>
    <row r="63" spans="1:18" ht="15">
      <c r="A63" s="52" t="s">
        <v>33</v>
      </c>
      <c r="B63" s="65"/>
      <c r="C63" s="97"/>
      <c r="D63" s="138">
        <f t="shared" si="22"/>
        <v>0</v>
      </c>
      <c r="E63" s="138">
        <f t="shared" si="20"/>
        <v>0</v>
      </c>
      <c r="F63" s="138">
        <f t="shared" si="20"/>
        <v>0</v>
      </c>
      <c r="G63" s="138">
        <f t="shared" si="20"/>
        <v>0</v>
      </c>
      <c r="H63" s="138">
        <f t="shared" si="20"/>
        <v>0</v>
      </c>
      <c r="I63" s="138">
        <f t="shared" si="20"/>
        <v>0</v>
      </c>
      <c r="J63" s="138">
        <f t="shared" si="20"/>
        <v>0</v>
      </c>
      <c r="K63" s="138">
        <f t="shared" si="20"/>
        <v>0</v>
      </c>
      <c r="L63" s="138">
        <f t="shared" si="20"/>
        <v>0</v>
      </c>
      <c r="M63" s="138">
        <f t="shared" si="20"/>
        <v>0</v>
      </c>
      <c r="N63" s="138">
        <f t="shared" si="20"/>
        <v>0</v>
      </c>
      <c r="O63" s="138">
        <f t="shared" si="20"/>
        <v>0</v>
      </c>
      <c r="P63" s="143">
        <f t="shared" si="24"/>
        <v>0</v>
      </c>
      <c r="Q63" s="33"/>
      <c r="R63" s="169"/>
    </row>
    <row r="64" spans="1:18" ht="15">
      <c r="A64" s="53" t="s">
        <v>5</v>
      </c>
      <c r="B64" s="96"/>
      <c r="C64" s="97"/>
      <c r="D64" s="149">
        <f aca="true" t="shared" si="25" ref="D64:P64">SUM(D53:D63)</f>
        <v>0</v>
      </c>
      <c r="E64" s="149">
        <f t="shared" si="25"/>
        <v>0</v>
      </c>
      <c r="F64" s="149">
        <f t="shared" si="25"/>
        <v>0</v>
      </c>
      <c r="G64" s="149">
        <f t="shared" si="25"/>
        <v>0</v>
      </c>
      <c r="H64" s="149">
        <f t="shared" si="25"/>
        <v>0</v>
      </c>
      <c r="I64" s="149">
        <f t="shared" si="25"/>
        <v>0</v>
      </c>
      <c r="J64" s="149">
        <f t="shared" si="25"/>
        <v>0</v>
      </c>
      <c r="K64" s="149">
        <f t="shared" si="25"/>
        <v>0</v>
      </c>
      <c r="L64" s="149">
        <f t="shared" si="25"/>
        <v>0</v>
      </c>
      <c r="M64" s="149">
        <f t="shared" si="25"/>
        <v>0</v>
      </c>
      <c r="N64" s="149">
        <f t="shared" si="25"/>
        <v>0</v>
      </c>
      <c r="O64" s="149">
        <f t="shared" si="25"/>
        <v>0</v>
      </c>
      <c r="P64" s="150">
        <f t="shared" si="25"/>
        <v>0</v>
      </c>
      <c r="Q64" s="121"/>
      <c r="R64" s="177"/>
    </row>
    <row r="65" spans="1:18" ht="15">
      <c r="A65" s="53"/>
      <c r="B65" s="96"/>
      <c r="C65" s="97"/>
      <c r="D65" s="118"/>
      <c r="E65" s="118"/>
      <c r="F65" s="118"/>
      <c r="G65" s="118"/>
      <c r="H65" s="118"/>
      <c r="I65" s="118"/>
      <c r="J65" s="118"/>
      <c r="K65" s="155"/>
      <c r="L65" s="118"/>
      <c r="M65" s="155"/>
      <c r="N65" s="156"/>
      <c r="O65" s="156"/>
      <c r="P65" s="34"/>
      <c r="Q65" s="34"/>
      <c r="R65" s="180"/>
    </row>
    <row r="66" spans="1:18" ht="13.5" thickBot="1">
      <c r="A66" s="55" t="s">
        <v>14</v>
      </c>
      <c r="B66" s="105"/>
      <c r="C66" s="106"/>
      <c r="D66" s="151">
        <f aca="true" t="shared" si="26" ref="D66:P66">D16+D40+D51+D64</f>
        <v>0</v>
      </c>
      <c r="E66" s="151">
        <f t="shared" si="26"/>
        <v>0</v>
      </c>
      <c r="F66" s="151">
        <f t="shared" si="26"/>
        <v>0</v>
      </c>
      <c r="G66" s="151">
        <f t="shared" si="26"/>
        <v>0</v>
      </c>
      <c r="H66" s="151">
        <f t="shared" si="26"/>
        <v>0</v>
      </c>
      <c r="I66" s="151">
        <f t="shared" si="26"/>
        <v>0</v>
      </c>
      <c r="J66" s="151">
        <f t="shared" si="26"/>
        <v>0</v>
      </c>
      <c r="K66" s="151">
        <f t="shared" si="26"/>
        <v>0</v>
      </c>
      <c r="L66" s="151">
        <f t="shared" si="26"/>
        <v>0</v>
      </c>
      <c r="M66" s="151">
        <f t="shared" si="26"/>
        <v>0</v>
      </c>
      <c r="N66" s="151">
        <f t="shared" si="26"/>
        <v>0</v>
      </c>
      <c r="O66" s="151">
        <f t="shared" si="26"/>
        <v>0</v>
      </c>
      <c r="P66" s="152">
        <f t="shared" si="26"/>
        <v>0</v>
      </c>
      <c r="Q66" s="56">
        <f>Q64+Q51+Q40+Q16</f>
        <v>0</v>
      </c>
      <c r="R66" s="181">
        <f>R64+R51+R40+R16</f>
        <v>0</v>
      </c>
    </row>
    <row r="67" spans="1:18" ht="19.5" customHeight="1">
      <c r="A67" s="43" t="s">
        <v>43</v>
      </c>
      <c r="B67" s="85"/>
      <c r="C67" s="85"/>
      <c r="D67" s="163"/>
      <c r="E67" s="163"/>
      <c r="F67" s="163"/>
      <c r="G67" s="163"/>
      <c r="H67" s="163"/>
      <c r="I67" s="163"/>
      <c r="J67" s="163"/>
      <c r="K67" s="163"/>
      <c r="L67" s="163"/>
      <c r="M67" s="163"/>
      <c r="N67" s="163"/>
      <c r="O67" s="164"/>
      <c r="P67" s="158"/>
      <c r="Q67" s="158"/>
      <c r="R67" s="182"/>
    </row>
    <row r="68" spans="1:18" s="90" customFormat="1" ht="15">
      <c r="A68" s="44" t="s">
        <v>39</v>
      </c>
      <c r="B68" s="92" t="s">
        <v>48</v>
      </c>
      <c r="C68" s="107"/>
      <c r="D68" s="159"/>
      <c r="E68" s="159"/>
      <c r="F68" s="159"/>
      <c r="G68" s="159"/>
      <c r="H68" s="159"/>
      <c r="I68" s="159"/>
      <c r="J68" s="159"/>
      <c r="K68" s="159"/>
      <c r="L68" s="159"/>
      <c r="M68" s="159"/>
      <c r="N68" s="159"/>
      <c r="O68" s="160"/>
      <c r="P68" s="30"/>
      <c r="Q68" s="30"/>
      <c r="R68" s="178"/>
    </row>
    <row r="69" spans="1:18" ht="15">
      <c r="A69" s="45" t="s">
        <v>40</v>
      </c>
      <c r="B69" s="59"/>
      <c r="D69" s="139">
        <f aca="true" t="shared" si="27" ref="D69:O69">IF(D$9=$I$5,$B$69,IF(AND(D$9&gt;$I$5,OR(MONTH(D$9)=1,MONTH(D$9)=4,MONTH(D$9)=7,MONTH(D$9)=10)),$B$69,0))/(IF($I$5&lt;$G$9,4,IF($I$5&lt;$J$9,3,IF($I$5&lt;$M$9,2,1))))</f>
        <v>0</v>
      </c>
      <c r="E69" s="139">
        <f t="shared" si="27"/>
        <v>0</v>
      </c>
      <c r="F69" s="139">
        <f t="shared" si="27"/>
        <v>0</v>
      </c>
      <c r="G69" s="139">
        <f t="shared" si="27"/>
        <v>0</v>
      </c>
      <c r="H69" s="139">
        <f t="shared" si="27"/>
        <v>0</v>
      </c>
      <c r="I69" s="139">
        <f t="shared" si="27"/>
        <v>0</v>
      </c>
      <c r="J69" s="139">
        <f t="shared" si="27"/>
        <v>0</v>
      </c>
      <c r="K69" s="139">
        <f t="shared" si="27"/>
        <v>0</v>
      </c>
      <c r="L69" s="139">
        <f t="shared" si="27"/>
        <v>0</v>
      </c>
      <c r="M69" s="139">
        <f t="shared" si="27"/>
        <v>0</v>
      </c>
      <c r="N69" s="139">
        <f t="shared" si="27"/>
        <v>0</v>
      </c>
      <c r="O69" s="139">
        <f t="shared" si="27"/>
        <v>0</v>
      </c>
      <c r="P69" s="141">
        <f aca="true" t="shared" si="28" ref="P69:P70">SUM(D69:O69)</f>
        <v>0</v>
      </c>
      <c r="Q69" s="31"/>
      <c r="R69" s="167"/>
    </row>
    <row r="70" spans="1:18" ht="15">
      <c r="A70" s="45" t="s">
        <v>49</v>
      </c>
      <c r="B70" s="130"/>
      <c r="C70" s="91"/>
      <c r="D70" s="140">
        <f aca="true" t="shared" si="29" ref="D70:O70">IF(D$9=$I$5,$B$70,0)</f>
        <v>0</v>
      </c>
      <c r="E70" s="140">
        <f t="shared" si="29"/>
        <v>0</v>
      </c>
      <c r="F70" s="140">
        <f t="shared" si="29"/>
        <v>0</v>
      </c>
      <c r="G70" s="140">
        <f t="shared" si="29"/>
        <v>0</v>
      </c>
      <c r="H70" s="140">
        <f t="shared" si="29"/>
        <v>0</v>
      </c>
      <c r="I70" s="140">
        <f t="shared" si="29"/>
        <v>0</v>
      </c>
      <c r="J70" s="140">
        <f t="shared" si="29"/>
        <v>0</v>
      </c>
      <c r="K70" s="140">
        <f t="shared" si="29"/>
        <v>0</v>
      </c>
      <c r="L70" s="140">
        <f t="shared" si="29"/>
        <v>0</v>
      </c>
      <c r="M70" s="140">
        <f t="shared" si="29"/>
        <v>0</v>
      </c>
      <c r="N70" s="140">
        <f t="shared" si="29"/>
        <v>0</v>
      </c>
      <c r="O70" s="140">
        <f t="shared" si="29"/>
        <v>0</v>
      </c>
      <c r="P70" s="153">
        <f t="shared" si="28"/>
        <v>0</v>
      </c>
      <c r="Q70" s="32"/>
      <c r="R70" s="179"/>
    </row>
    <row r="71" spans="1:18" ht="15">
      <c r="A71" s="45" t="s">
        <v>68</v>
      </c>
      <c r="B71" s="100" t="s">
        <v>69</v>
      </c>
      <c r="C71" s="63"/>
      <c r="D71" s="138">
        <f>$C$71/12*(SUM($D69:D69,$D70:D70)-SUM($D66:D66))</f>
        <v>0</v>
      </c>
      <c r="E71" s="138">
        <f>$C$71/12*(SUM($D69:E69,$D70:E70)-SUM($D66:E66))</f>
        <v>0</v>
      </c>
      <c r="F71" s="138">
        <f>$C$71/12*(SUM($D69:F69,$D70:F70)-SUM($D66:F66))</f>
        <v>0</v>
      </c>
      <c r="G71" s="138">
        <f>$C$71/12*(SUM($D69:G69,$D70:G70)-SUM($D66:G66))</f>
        <v>0</v>
      </c>
      <c r="H71" s="138">
        <f>$C$71/12*(SUM($D69:H69,$D70:H70)-SUM($D66:H66))</f>
        <v>0</v>
      </c>
      <c r="I71" s="138">
        <f>$C$71/12*(SUM($D69:I69,$D70:I70)-SUM($D66:I66))</f>
        <v>0</v>
      </c>
      <c r="J71" s="138">
        <f>$C$71/12*(SUM($D69:J69,$D70:J70)-SUM($D66:J66))</f>
        <v>0</v>
      </c>
      <c r="K71" s="138">
        <f>$C$71/12*(SUM($D69:K69,$D70:K70)-SUM($D66:K66))</f>
        <v>0</v>
      </c>
      <c r="L71" s="138">
        <f>$C$71/12*(SUM($D69:L69,$D70:L70)-SUM($D66:L66))</f>
        <v>0</v>
      </c>
      <c r="M71" s="138">
        <f>$C$71/12*(SUM($D69:M69,$D70:M70)-SUM($D66:M66))</f>
        <v>0</v>
      </c>
      <c r="N71" s="138">
        <f>$C$71/12*(SUM($D69:N69,$D70:N70)-SUM($D66:N66))</f>
        <v>0</v>
      </c>
      <c r="O71" s="138">
        <f>$C$71/12*(SUM($D69:O69,$D70:O70)-SUM($D66:O66))</f>
        <v>0</v>
      </c>
      <c r="P71" s="143">
        <f aca="true" t="shared" si="30" ref="P71">SUM(D71:O71)</f>
        <v>0</v>
      </c>
      <c r="Q71" s="33"/>
      <c r="R71" s="169"/>
    </row>
    <row r="72" spans="1:18" ht="15">
      <c r="A72" s="53" t="s">
        <v>41</v>
      </c>
      <c r="B72" s="96"/>
      <c r="C72" s="97"/>
      <c r="D72" s="149">
        <f>SUM(D69:D71)</f>
        <v>0</v>
      </c>
      <c r="E72" s="149">
        <f aca="true" t="shared" si="31" ref="E72:P72">SUM(E69:E71)</f>
        <v>0</v>
      </c>
      <c r="F72" s="149">
        <f t="shared" si="31"/>
        <v>0</v>
      </c>
      <c r="G72" s="149">
        <f t="shared" si="31"/>
        <v>0</v>
      </c>
      <c r="H72" s="149">
        <f t="shared" si="31"/>
        <v>0</v>
      </c>
      <c r="I72" s="149">
        <f t="shared" si="31"/>
        <v>0</v>
      </c>
      <c r="J72" s="149">
        <f t="shared" si="31"/>
        <v>0</v>
      </c>
      <c r="K72" s="149">
        <f t="shared" si="31"/>
        <v>0</v>
      </c>
      <c r="L72" s="149">
        <f t="shared" si="31"/>
        <v>0</v>
      </c>
      <c r="M72" s="149">
        <f t="shared" si="31"/>
        <v>0</v>
      </c>
      <c r="N72" s="149">
        <f t="shared" si="31"/>
        <v>0</v>
      </c>
      <c r="O72" s="149">
        <f t="shared" si="31"/>
        <v>0</v>
      </c>
      <c r="P72" s="150">
        <f t="shared" si="31"/>
        <v>0</v>
      </c>
      <c r="Q72" s="34"/>
      <c r="R72" s="177"/>
    </row>
    <row r="73" spans="1:18" s="90" customFormat="1" ht="15">
      <c r="A73" s="44" t="s">
        <v>64</v>
      </c>
      <c r="B73" s="100" t="s">
        <v>1</v>
      </c>
      <c r="C73" s="101" t="s">
        <v>26</v>
      </c>
      <c r="D73" s="159"/>
      <c r="E73" s="159"/>
      <c r="F73" s="159"/>
      <c r="G73" s="159"/>
      <c r="H73" s="159"/>
      <c r="I73" s="159"/>
      <c r="J73" s="159"/>
      <c r="K73" s="159"/>
      <c r="L73" s="159"/>
      <c r="M73" s="159"/>
      <c r="N73" s="159"/>
      <c r="O73" s="160"/>
      <c r="P73" s="30"/>
      <c r="Q73" s="30"/>
      <c r="R73" s="178"/>
    </row>
    <row r="74" spans="1:18" ht="15">
      <c r="A74" s="45" t="s">
        <v>65</v>
      </c>
      <c r="B74" s="122"/>
      <c r="C74" s="123"/>
      <c r="D74" s="139">
        <f aca="true" t="shared" si="32" ref="D74:O75">$B74*$C74*D$81*(D$9&gt;=$I$5)</f>
        <v>0</v>
      </c>
      <c r="E74" s="139">
        <f t="shared" si="32"/>
        <v>0</v>
      </c>
      <c r="F74" s="139">
        <f t="shared" si="32"/>
        <v>0</v>
      </c>
      <c r="G74" s="139">
        <f t="shared" si="32"/>
        <v>0</v>
      </c>
      <c r="H74" s="139">
        <f t="shared" si="32"/>
        <v>0</v>
      </c>
      <c r="I74" s="139">
        <f t="shared" si="32"/>
        <v>0</v>
      </c>
      <c r="J74" s="139">
        <f t="shared" si="32"/>
        <v>0</v>
      </c>
      <c r="K74" s="139">
        <f t="shared" si="32"/>
        <v>0</v>
      </c>
      <c r="L74" s="139">
        <f t="shared" si="32"/>
        <v>0</v>
      </c>
      <c r="M74" s="139">
        <f t="shared" si="32"/>
        <v>0</v>
      </c>
      <c r="N74" s="139">
        <f t="shared" si="32"/>
        <v>0</v>
      </c>
      <c r="O74" s="139">
        <f t="shared" si="32"/>
        <v>0</v>
      </c>
      <c r="P74" s="141">
        <f aca="true" t="shared" si="33" ref="P74">SUM(D74:O74)</f>
        <v>0</v>
      </c>
      <c r="Q74" s="31"/>
      <c r="R74" s="167"/>
    </row>
    <row r="75" spans="1:18" ht="15">
      <c r="A75" s="45" t="s">
        <v>66</v>
      </c>
      <c r="B75" s="126"/>
      <c r="C75" s="131"/>
      <c r="D75" s="134">
        <f t="shared" si="32"/>
        <v>0</v>
      </c>
      <c r="E75" s="134">
        <f t="shared" si="32"/>
        <v>0</v>
      </c>
      <c r="F75" s="134">
        <f t="shared" si="32"/>
        <v>0</v>
      </c>
      <c r="G75" s="134">
        <f t="shared" si="32"/>
        <v>0</v>
      </c>
      <c r="H75" s="134">
        <f t="shared" si="32"/>
        <v>0</v>
      </c>
      <c r="I75" s="134">
        <f t="shared" si="32"/>
        <v>0</v>
      </c>
      <c r="J75" s="134">
        <f t="shared" si="32"/>
        <v>0</v>
      </c>
      <c r="K75" s="134">
        <f t="shared" si="32"/>
        <v>0</v>
      </c>
      <c r="L75" s="134">
        <f t="shared" si="32"/>
        <v>0</v>
      </c>
      <c r="M75" s="134">
        <f t="shared" si="32"/>
        <v>0</v>
      </c>
      <c r="N75" s="134">
        <f t="shared" si="32"/>
        <v>0</v>
      </c>
      <c r="O75" s="134">
        <f t="shared" si="32"/>
        <v>0</v>
      </c>
      <c r="P75" s="142">
        <f>SUM(D75:O75)</f>
        <v>0</v>
      </c>
      <c r="Q75" s="35"/>
      <c r="R75" s="168"/>
    </row>
    <row r="76" spans="1:18" ht="15">
      <c r="A76" s="53" t="s">
        <v>67</v>
      </c>
      <c r="B76" s="96"/>
      <c r="C76" s="97"/>
      <c r="D76" s="149">
        <f>SUM(D74:D75)</f>
        <v>0</v>
      </c>
      <c r="E76" s="149">
        <f aca="true" t="shared" si="34" ref="E76:P76">SUM(E74:E75)</f>
        <v>0</v>
      </c>
      <c r="F76" s="149">
        <f t="shared" si="34"/>
        <v>0</v>
      </c>
      <c r="G76" s="149">
        <f t="shared" si="34"/>
        <v>0</v>
      </c>
      <c r="H76" s="149">
        <f t="shared" si="34"/>
        <v>0</v>
      </c>
      <c r="I76" s="149">
        <f t="shared" si="34"/>
        <v>0</v>
      </c>
      <c r="J76" s="149">
        <f t="shared" si="34"/>
        <v>0</v>
      </c>
      <c r="K76" s="149">
        <f t="shared" si="34"/>
        <v>0</v>
      </c>
      <c r="L76" s="149">
        <f t="shared" si="34"/>
        <v>0</v>
      </c>
      <c r="M76" s="149">
        <f t="shared" si="34"/>
        <v>0</v>
      </c>
      <c r="N76" s="149">
        <f t="shared" si="34"/>
        <v>0</v>
      </c>
      <c r="O76" s="149">
        <f t="shared" si="34"/>
        <v>0</v>
      </c>
      <c r="P76" s="150">
        <f t="shared" si="34"/>
        <v>0</v>
      </c>
      <c r="Q76" s="34"/>
      <c r="R76" s="177"/>
    </row>
    <row r="77" spans="1:18" ht="15">
      <c r="A77" s="53"/>
      <c r="B77" s="96"/>
      <c r="C77" s="97"/>
      <c r="D77" s="118"/>
      <c r="E77" s="118"/>
      <c r="F77" s="118"/>
      <c r="G77" s="118"/>
      <c r="H77" s="118"/>
      <c r="I77" s="118"/>
      <c r="J77" s="118"/>
      <c r="K77" s="155"/>
      <c r="L77" s="118"/>
      <c r="M77" s="155"/>
      <c r="N77" s="156"/>
      <c r="O77" s="156"/>
      <c r="P77" s="34"/>
      <c r="Q77" s="34"/>
      <c r="R77" s="180"/>
    </row>
    <row r="78" spans="1:18" ht="13.5" thickBot="1">
      <c r="A78" s="55" t="s">
        <v>42</v>
      </c>
      <c r="B78" s="105"/>
      <c r="C78" s="106"/>
      <c r="D78" s="151">
        <f>D72+D76</f>
        <v>0</v>
      </c>
      <c r="E78" s="151">
        <f aca="true" t="shared" si="35" ref="E78:P78">E72+E76</f>
        <v>0</v>
      </c>
      <c r="F78" s="151">
        <f t="shared" si="35"/>
        <v>0</v>
      </c>
      <c r="G78" s="151">
        <f t="shared" si="35"/>
        <v>0</v>
      </c>
      <c r="H78" s="151">
        <f t="shared" si="35"/>
        <v>0</v>
      </c>
      <c r="I78" s="151">
        <f t="shared" si="35"/>
        <v>0</v>
      </c>
      <c r="J78" s="151">
        <f t="shared" si="35"/>
        <v>0</v>
      </c>
      <c r="K78" s="151">
        <f t="shared" si="35"/>
        <v>0</v>
      </c>
      <c r="L78" s="151">
        <f t="shared" si="35"/>
        <v>0</v>
      </c>
      <c r="M78" s="151">
        <f t="shared" si="35"/>
        <v>0</v>
      </c>
      <c r="N78" s="151">
        <f t="shared" si="35"/>
        <v>0</v>
      </c>
      <c r="O78" s="151">
        <f t="shared" si="35"/>
        <v>0</v>
      </c>
      <c r="P78" s="152">
        <f t="shared" si="35"/>
        <v>0</v>
      </c>
      <c r="Q78" s="36"/>
      <c r="R78" s="181"/>
    </row>
    <row r="79" spans="1:18" ht="15">
      <c r="A79" s="57" t="s">
        <v>44</v>
      </c>
      <c r="B79" s="79"/>
      <c r="C79" s="79"/>
      <c r="D79" s="79"/>
      <c r="E79" s="79"/>
      <c r="F79" s="79"/>
      <c r="G79" s="79"/>
      <c r="H79" s="79"/>
      <c r="I79" s="79"/>
      <c r="J79" s="79"/>
      <c r="K79" s="79"/>
      <c r="L79" s="79"/>
      <c r="M79" s="79"/>
      <c r="N79" s="79"/>
      <c r="O79" s="79"/>
      <c r="P79" s="108"/>
      <c r="Q79" s="108"/>
      <c r="R79" s="183"/>
    </row>
    <row r="80" spans="1:18" ht="15">
      <c r="A80" s="58" t="s">
        <v>0</v>
      </c>
      <c r="B80" s="132"/>
      <c r="C80" s="90"/>
      <c r="D80" s="90"/>
      <c r="E80" s="90"/>
      <c r="F80" s="90"/>
      <c r="G80" s="90"/>
      <c r="H80" s="90"/>
      <c r="I80" s="90"/>
      <c r="J80" s="90"/>
      <c r="K80" s="90"/>
      <c r="L80" s="90"/>
      <c r="M80" s="90"/>
      <c r="N80" s="90"/>
      <c r="O80" s="90"/>
      <c r="P80" s="109"/>
      <c r="Q80" s="109"/>
      <c r="R80" s="184"/>
    </row>
    <row r="81" spans="1:18" ht="15">
      <c r="A81" s="58" t="s">
        <v>18</v>
      </c>
      <c r="B81" s="192"/>
      <c r="C81" s="199"/>
      <c r="D81" s="132"/>
      <c r="E81" s="132"/>
      <c r="F81" s="132"/>
      <c r="G81" s="132"/>
      <c r="H81" s="132"/>
      <c r="I81" s="132"/>
      <c r="J81" s="132"/>
      <c r="K81" s="132"/>
      <c r="L81" s="132"/>
      <c r="M81" s="132"/>
      <c r="N81" s="132"/>
      <c r="O81" s="132"/>
      <c r="P81" s="154">
        <f>SUM(D81:O81)</f>
        <v>0</v>
      </c>
      <c r="Q81" s="29"/>
      <c r="R81" s="185"/>
    </row>
    <row r="82" spans="1:18" ht="15">
      <c r="A82" s="58" t="s">
        <v>19</v>
      </c>
      <c r="B82" s="192"/>
      <c r="C82" s="199"/>
      <c r="D82" s="132"/>
      <c r="E82" s="132"/>
      <c r="F82" s="132"/>
      <c r="G82" s="132"/>
      <c r="H82" s="132"/>
      <c r="I82" s="132"/>
      <c r="J82" s="132"/>
      <c r="K82" s="132"/>
      <c r="L82" s="132"/>
      <c r="M82" s="132"/>
      <c r="N82" s="132"/>
      <c r="O82" s="132"/>
      <c r="P82" s="154">
        <f>SUM(D82:O82)</f>
        <v>0</v>
      </c>
      <c r="Q82" s="29"/>
      <c r="R82" s="185"/>
    </row>
    <row r="83" spans="1:18" ht="13.5" thickBot="1">
      <c r="A83" s="55" t="s">
        <v>46</v>
      </c>
      <c r="B83" s="200"/>
      <c r="C83" s="201"/>
      <c r="D83" s="165">
        <f>B80+D81-D82</f>
        <v>0</v>
      </c>
      <c r="E83" s="165">
        <f>D83+E81-E82</f>
        <v>0</v>
      </c>
      <c r="F83" s="165">
        <f aca="true" t="shared" si="36" ref="F83:O83">E83+F81-F82</f>
        <v>0</v>
      </c>
      <c r="G83" s="165">
        <f t="shared" si="36"/>
        <v>0</v>
      </c>
      <c r="H83" s="165">
        <f t="shared" si="36"/>
        <v>0</v>
      </c>
      <c r="I83" s="165">
        <f t="shared" si="36"/>
        <v>0</v>
      </c>
      <c r="J83" s="165">
        <f t="shared" si="36"/>
        <v>0</v>
      </c>
      <c r="K83" s="165">
        <f t="shared" si="36"/>
        <v>0</v>
      </c>
      <c r="L83" s="165">
        <f t="shared" si="36"/>
        <v>0</v>
      </c>
      <c r="M83" s="165">
        <f t="shared" si="36"/>
        <v>0</v>
      </c>
      <c r="N83" s="165">
        <f t="shared" si="36"/>
        <v>0</v>
      </c>
      <c r="O83" s="165">
        <f t="shared" si="36"/>
        <v>0</v>
      </c>
      <c r="P83" s="157"/>
      <c r="Q83" s="157"/>
      <c r="R83" s="186"/>
    </row>
    <row r="85" ht="15">
      <c r="A85" s="110"/>
    </row>
  </sheetData>
  <sheetProtection password="CF2D" sheet="1" objects="1" scenarios="1" selectLockedCells="1"/>
  <protectedRanges>
    <protectedRange password="9CB3" sqref="A35 A78 A66" name="budget items"/>
    <protectedRange password="9CB3" sqref="D66:R66 D78:R78" name="total budget by month"/>
    <protectedRange password="9CB3" sqref="C40 B34:B35" name="FTE total"/>
    <protectedRange password="9CB3" sqref="P41:R41 P17:R17 P65:R65 P77:R77 P52:R52 P34:R34" name="life to date"/>
  </protectedRanges>
  <mergeCells count="22">
    <mergeCell ref="P9:P10"/>
    <mergeCell ref="B81:C81"/>
    <mergeCell ref="B83:C83"/>
    <mergeCell ref="B82:C82"/>
    <mergeCell ref="I1:O1"/>
    <mergeCell ref="B34:C34"/>
    <mergeCell ref="R9:R10"/>
    <mergeCell ref="A1:A7"/>
    <mergeCell ref="I7:O7"/>
    <mergeCell ref="I2:O2"/>
    <mergeCell ref="I3:O3"/>
    <mergeCell ref="I4:O4"/>
    <mergeCell ref="F7:H7"/>
    <mergeCell ref="F5:H5"/>
    <mergeCell ref="I5:O5"/>
    <mergeCell ref="I6:O6"/>
    <mergeCell ref="F1:H1"/>
    <mergeCell ref="F2:H2"/>
    <mergeCell ref="F3:H3"/>
    <mergeCell ref="F4:H4"/>
    <mergeCell ref="F6:H6"/>
    <mergeCell ref="Q9:Q10"/>
  </mergeCells>
  <conditionalFormatting sqref="A10:P10 A11:C11 P11 S10:XFD11">
    <cfRule type="containsText" priority="7" dxfId="0" operator="containsText" stopIfTrue="1" text="Forecast">
      <formula>NOT(ISERROR(SEARCH("Forecast",A10)))</formula>
    </cfRule>
  </conditionalFormatting>
  <conditionalFormatting sqref="S67:XFD67">
    <cfRule type="containsText" priority="6" dxfId="0" operator="containsText" stopIfTrue="1" text="Forecast">
      <formula>NOT(ISERROR(SEARCH("Forecast",S67)))</formula>
    </cfRule>
  </conditionalFormatting>
  <conditionalFormatting sqref="A67:C67 P67">
    <cfRule type="containsText" priority="5" dxfId="0" operator="containsText" stopIfTrue="1" text="Forecast">
      <formula>NOT(ISERROR(SEARCH("Forecast",A67)))</formula>
    </cfRule>
  </conditionalFormatting>
  <conditionalFormatting sqref="Q10:Q11">
    <cfRule type="containsText" priority="4" dxfId="0" operator="containsText" stopIfTrue="1" text="Forecast">
      <formula>NOT(ISERROR(SEARCH("Forecast",Q10)))</formula>
    </cfRule>
  </conditionalFormatting>
  <conditionalFormatting sqref="Q67">
    <cfRule type="containsText" priority="3" dxfId="0" operator="containsText" stopIfTrue="1" text="Forecast">
      <formula>NOT(ISERROR(SEARCH("Forecast",Q67)))</formula>
    </cfRule>
  </conditionalFormatting>
  <conditionalFormatting sqref="R10:R11">
    <cfRule type="containsText" priority="2" dxfId="0" operator="containsText" stopIfTrue="1" text="Forecast">
      <formula>NOT(ISERROR(SEARCH("Forecast",R10)))</formula>
    </cfRule>
  </conditionalFormatting>
  <conditionalFormatting sqref="R67">
    <cfRule type="containsText" priority="1" dxfId="0" operator="containsText" stopIfTrue="1" text="Forecast">
      <formula>NOT(ISERROR(SEARCH("Forecast",R67)))</formula>
    </cfRule>
  </conditionalFormatting>
  <dataValidations count="1" disablePrompts="1">
    <dataValidation type="list" allowBlank="1" showInputMessage="1" showErrorMessage="1" sqref="I5:O5">
      <formula1>Months</formula1>
    </dataValidation>
  </dataValidations>
  <printOptions/>
  <pageMargins left="0.25" right="0.25" top="0.27" bottom="0.22" header="0.17" footer="0.17"/>
  <pageSetup fitToWidth="2" horizontalDpi="600" verticalDpi="600" orientation="landscape" scale="48" r:id="rId2"/>
  <headerFooter>
    <oddFooter>&amp;LPage &amp;P of &amp;N&amp;R&amp;F</oddFooter>
  </headerFooter>
  <colBreaks count="1" manualBreakCount="1">
    <brk id="17"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7"/>
  <sheetViews>
    <sheetView showGridLines="0" zoomScale="85" zoomScaleNormal="85" workbookViewId="0" topLeftCell="A1">
      <selection activeCell="E13" sqref="E13:I13"/>
    </sheetView>
  </sheetViews>
  <sheetFormatPr defaultColWidth="9.140625" defaultRowHeight="15"/>
  <cols>
    <col min="1" max="2" width="1.57421875" style="0" customWidth="1"/>
    <col min="3" max="4" width="3.00390625" style="27" customWidth="1"/>
    <col min="5" max="5" width="3.28125" style="27" customWidth="1"/>
    <col min="6" max="8" width="4.421875" style="27" customWidth="1"/>
    <col min="9" max="9" width="117.00390625" style="0" customWidth="1"/>
    <col min="10" max="10" width="4.28125" style="0" customWidth="1"/>
    <col min="11" max="11" width="3.8515625" style="0" customWidth="1"/>
  </cols>
  <sheetData>
    <row r="2" spans="2:10" ht="15">
      <c r="B2" s="1"/>
      <c r="C2" s="2"/>
      <c r="D2" s="2"/>
      <c r="E2" s="2"/>
      <c r="F2" s="2"/>
      <c r="G2" s="2"/>
      <c r="H2" s="2"/>
      <c r="I2" s="3"/>
      <c r="J2" s="4"/>
    </row>
    <row r="3" spans="2:10" ht="15.75">
      <c r="B3" s="5"/>
      <c r="C3" s="209" t="s">
        <v>71</v>
      </c>
      <c r="D3" s="209"/>
      <c r="E3" s="209"/>
      <c r="F3" s="209"/>
      <c r="G3" s="209"/>
      <c r="H3" s="209"/>
      <c r="I3" s="209"/>
      <c r="J3" s="210"/>
    </row>
    <row r="4" spans="2:10" ht="15.75">
      <c r="B4" s="5"/>
      <c r="C4" s="209" t="s">
        <v>72</v>
      </c>
      <c r="D4" s="209"/>
      <c r="E4" s="209"/>
      <c r="F4" s="209"/>
      <c r="G4" s="209"/>
      <c r="H4" s="209"/>
      <c r="I4" s="209"/>
      <c r="J4" s="210"/>
    </row>
    <row r="5" spans="2:10" ht="15.75">
      <c r="B5" s="5"/>
      <c r="C5" s="209" t="s">
        <v>73</v>
      </c>
      <c r="D5" s="209"/>
      <c r="E5" s="209"/>
      <c r="F5" s="209"/>
      <c r="G5" s="209"/>
      <c r="H5" s="209"/>
      <c r="I5" s="209"/>
      <c r="J5" s="210"/>
    </row>
    <row r="6" spans="2:10" ht="15">
      <c r="B6" s="5"/>
      <c r="C6" s="6"/>
      <c r="D6" s="6"/>
      <c r="E6" s="6"/>
      <c r="F6" s="6"/>
      <c r="G6" s="6"/>
      <c r="H6" s="6"/>
      <c r="I6" s="7"/>
      <c r="J6" s="8"/>
    </row>
    <row r="7" spans="2:10" ht="30" customHeight="1">
      <c r="B7" s="5"/>
      <c r="C7" s="205" t="s">
        <v>74</v>
      </c>
      <c r="D7" s="205"/>
      <c r="E7" s="205"/>
      <c r="F7" s="205"/>
      <c r="G7" s="205"/>
      <c r="H7" s="205"/>
      <c r="I7" s="205"/>
      <c r="J7" s="206"/>
    </row>
    <row r="8" spans="2:10" ht="6" customHeight="1">
      <c r="B8" s="5"/>
      <c r="C8" s="6"/>
      <c r="D8" s="6"/>
      <c r="E8" s="6"/>
      <c r="F8" s="6"/>
      <c r="G8" s="6"/>
      <c r="H8" s="6"/>
      <c r="I8" s="9"/>
      <c r="J8" s="8"/>
    </row>
    <row r="9" spans="2:10" ht="15">
      <c r="B9" s="5"/>
      <c r="C9" s="10" t="s">
        <v>75</v>
      </c>
      <c r="D9" s="10"/>
      <c r="E9" s="10"/>
      <c r="F9" s="10"/>
      <c r="G9" s="10"/>
      <c r="H9" s="10"/>
      <c r="I9" s="11"/>
      <c r="J9" s="8"/>
    </row>
    <row r="10" spans="2:10" ht="6" customHeight="1">
      <c r="B10" s="5"/>
      <c r="C10" s="10"/>
      <c r="D10" s="10"/>
      <c r="E10" s="10"/>
      <c r="F10" s="10"/>
      <c r="G10" s="10"/>
      <c r="H10" s="10"/>
      <c r="I10" s="11"/>
      <c r="J10" s="8"/>
    </row>
    <row r="11" spans="2:10" ht="15">
      <c r="B11" s="5"/>
      <c r="C11" s="12" t="s">
        <v>76</v>
      </c>
      <c r="D11" s="10"/>
      <c r="E11" s="10"/>
      <c r="F11" s="10"/>
      <c r="G11" s="10"/>
      <c r="H11" s="10"/>
      <c r="I11" s="11"/>
      <c r="J11" s="8"/>
    </row>
    <row r="12" spans="2:10" ht="15" customHeight="1">
      <c r="B12" s="5"/>
      <c r="C12" s="10"/>
      <c r="D12" s="13" t="s">
        <v>77</v>
      </c>
      <c r="E12" s="205" t="s">
        <v>78</v>
      </c>
      <c r="F12" s="205"/>
      <c r="G12" s="205"/>
      <c r="H12" s="205"/>
      <c r="I12" s="205"/>
      <c r="J12" s="8"/>
    </row>
    <row r="13" spans="2:10" ht="30" customHeight="1">
      <c r="B13" s="5"/>
      <c r="C13" s="10"/>
      <c r="D13" s="13" t="s">
        <v>77</v>
      </c>
      <c r="E13" s="205" t="s">
        <v>110</v>
      </c>
      <c r="F13" s="205"/>
      <c r="G13" s="205"/>
      <c r="H13" s="205"/>
      <c r="I13" s="205"/>
      <c r="J13" s="8"/>
    </row>
    <row r="14" spans="2:10" ht="15" customHeight="1">
      <c r="B14" s="5"/>
      <c r="C14" s="10"/>
      <c r="D14" s="13" t="s">
        <v>77</v>
      </c>
      <c r="E14" s="205" t="s">
        <v>109</v>
      </c>
      <c r="F14" s="205"/>
      <c r="G14" s="205"/>
      <c r="H14" s="205"/>
      <c r="I14" s="205"/>
      <c r="J14" s="8"/>
    </row>
    <row r="15" spans="2:10" ht="18">
      <c r="B15" s="5"/>
      <c r="C15" s="10"/>
      <c r="D15" s="13" t="s">
        <v>77</v>
      </c>
      <c r="E15" s="205" t="s">
        <v>79</v>
      </c>
      <c r="F15" s="205"/>
      <c r="G15" s="205"/>
      <c r="H15" s="205"/>
      <c r="I15" s="205"/>
      <c r="J15" s="8"/>
    </row>
    <row r="16" spans="2:10" ht="15">
      <c r="B16" s="5"/>
      <c r="C16" s="10"/>
      <c r="D16" s="10"/>
      <c r="E16" s="10"/>
      <c r="F16" s="10"/>
      <c r="G16" s="10"/>
      <c r="H16" s="10"/>
      <c r="I16" s="11"/>
      <c r="J16" s="8"/>
    </row>
    <row r="17" spans="2:10" ht="15">
      <c r="B17" s="5"/>
      <c r="C17" s="205" t="s">
        <v>80</v>
      </c>
      <c r="D17" s="205"/>
      <c r="E17" s="205"/>
      <c r="F17" s="205"/>
      <c r="G17" s="205"/>
      <c r="H17" s="205"/>
      <c r="I17" s="205"/>
      <c r="J17" s="206"/>
    </row>
    <row r="18" spans="2:10" ht="6" customHeight="1">
      <c r="B18" s="5"/>
      <c r="C18" s="14"/>
      <c r="D18" s="14"/>
      <c r="E18" s="14"/>
      <c r="F18" s="14"/>
      <c r="G18" s="14"/>
      <c r="H18" s="14"/>
      <c r="I18" s="14"/>
      <c r="J18" s="15"/>
    </row>
    <row r="19" spans="2:10" ht="15">
      <c r="B19" s="5"/>
      <c r="C19" s="6"/>
      <c r="D19" s="16" t="s">
        <v>81</v>
      </c>
      <c r="E19" s="208" t="s">
        <v>82</v>
      </c>
      <c r="F19" s="208"/>
      <c r="G19" s="208"/>
      <c r="H19" s="208"/>
      <c r="I19" s="208"/>
      <c r="J19" s="8"/>
    </row>
    <row r="20" spans="2:10" ht="30" customHeight="1">
      <c r="B20" s="5"/>
      <c r="C20" s="6"/>
      <c r="D20" s="17"/>
      <c r="E20" s="14"/>
      <c r="F20" s="205" t="s">
        <v>83</v>
      </c>
      <c r="G20" s="205"/>
      <c r="H20" s="205"/>
      <c r="I20" s="205"/>
      <c r="J20" s="8"/>
    </row>
    <row r="21" spans="2:10" ht="15">
      <c r="B21" s="5"/>
      <c r="C21" s="6"/>
      <c r="D21" s="17"/>
      <c r="E21" s="18" t="s">
        <v>84</v>
      </c>
      <c r="F21" s="18"/>
      <c r="G21" s="14"/>
      <c r="H21" s="14"/>
      <c r="I21" s="14"/>
      <c r="J21" s="8"/>
    </row>
    <row r="22" spans="2:10" ht="15" customHeight="1">
      <c r="B22" s="5"/>
      <c r="C22" s="6"/>
      <c r="D22" s="17"/>
      <c r="E22" s="9"/>
      <c r="F22" s="205" t="s">
        <v>85</v>
      </c>
      <c r="G22" s="205"/>
      <c r="H22" s="205"/>
      <c r="I22" s="205"/>
      <c r="J22" s="8"/>
    </row>
    <row r="23" spans="2:10" ht="6" customHeight="1">
      <c r="B23" s="5"/>
      <c r="C23" s="6"/>
      <c r="D23" s="19"/>
      <c r="E23" s="20"/>
      <c r="F23" s="20"/>
      <c r="G23" s="20"/>
      <c r="H23" s="20"/>
      <c r="I23" s="20"/>
      <c r="J23" s="8"/>
    </row>
    <row r="24" spans="2:10" ht="15">
      <c r="B24" s="5"/>
      <c r="C24" s="6"/>
      <c r="D24" s="16" t="s">
        <v>86</v>
      </c>
      <c r="E24" s="208" t="s">
        <v>87</v>
      </c>
      <c r="F24" s="208"/>
      <c r="G24" s="208"/>
      <c r="H24" s="208"/>
      <c r="I24" s="208"/>
      <c r="J24" s="8"/>
    </row>
    <row r="25" spans="2:10" ht="45" customHeight="1">
      <c r="B25" s="5"/>
      <c r="C25" s="6"/>
      <c r="D25" s="17"/>
      <c r="E25" s="14"/>
      <c r="F25" s="205" t="s">
        <v>105</v>
      </c>
      <c r="G25" s="205"/>
      <c r="H25" s="205"/>
      <c r="I25" s="205"/>
      <c r="J25" s="8"/>
    </row>
    <row r="26" spans="2:10" ht="15">
      <c r="B26" s="5"/>
      <c r="C26" s="6"/>
      <c r="D26" s="17"/>
      <c r="E26" s="21" t="s">
        <v>84</v>
      </c>
      <c r="F26" s="18"/>
      <c r="G26" s="14"/>
      <c r="H26" s="14"/>
      <c r="I26" s="14"/>
      <c r="J26" s="8"/>
    </row>
    <row r="27" spans="2:10" ht="45" customHeight="1">
      <c r="B27" s="5"/>
      <c r="C27" s="6"/>
      <c r="D27" s="17"/>
      <c r="E27" s="9"/>
      <c r="F27" s="205" t="s">
        <v>88</v>
      </c>
      <c r="G27" s="205"/>
      <c r="H27" s="205"/>
      <c r="I27" s="205"/>
      <c r="J27" s="8"/>
    </row>
    <row r="28" spans="2:10" ht="15">
      <c r="B28" s="5"/>
      <c r="C28" s="6"/>
      <c r="D28" s="17"/>
      <c r="E28" s="9"/>
      <c r="F28" s="205" t="s">
        <v>89</v>
      </c>
      <c r="G28" s="205"/>
      <c r="H28" s="205"/>
      <c r="I28" s="205"/>
      <c r="J28" s="8"/>
    </row>
    <row r="29" spans="2:10" ht="30" customHeight="1">
      <c r="B29" s="5"/>
      <c r="C29" s="6"/>
      <c r="D29" s="17"/>
      <c r="E29" s="9"/>
      <c r="F29" s="205" t="s">
        <v>90</v>
      </c>
      <c r="G29" s="205"/>
      <c r="H29" s="205"/>
      <c r="I29" s="205"/>
      <c r="J29" s="8"/>
    </row>
    <row r="30" spans="2:10" ht="6" customHeight="1">
      <c r="B30" s="5"/>
      <c r="C30" s="6"/>
      <c r="D30" s="19"/>
      <c r="E30" s="20"/>
      <c r="F30" s="20"/>
      <c r="G30" s="20"/>
      <c r="H30" s="20"/>
      <c r="I30" s="20"/>
      <c r="J30" s="8"/>
    </row>
    <row r="31" spans="2:10" ht="15">
      <c r="B31" s="5"/>
      <c r="C31" s="6"/>
      <c r="D31" s="16" t="s">
        <v>86</v>
      </c>
      <c r="E31" s="208" t="s">
        <v>91</v>
      </c>
      <c r="F31" s="208"/>
      <c r="G31" s="208"/>
      <c r="H31" s="208"/>
      <c r="I31" s="208"/>
      <c r="J31" s="8"/>
    </row>
    <row r="32" spans="2:10" ht="45" customHeight="1">
      <c r="B32" s="5"/>
      <c r="C32" s="6"/>
      <c r="D32" s="17"/>
      <c r="E32" s="14"/>
      <c r="F32" s="205" t="s">
        <v>92</v>
      </c>
      <c r="G32" s="205"/>
      <c r="H32" s="205"/>
      <c r="I32" s="205"/>
      <c r="J32" s="8"/>
    </row>
    <row r="33" spans="2:10" ht="15">
      <c r="B33" s="5"/>
      <c r="C33" s="6"/>
      <c r="D33" s="17"/>
      <c r="E33" s="21" t="s">
        <v>84</v>
      </c>
      <c r="F33" s="18"/>
      <c r="G33" s="14"/>
      <c r="H33" s="14"/>
      <c r="I33" s="14"/>
      <c r="J33" s="8"/>
    </row>
    <row r="34" spans="2:10" ht="30" customHeight="1">
      <c r="B34" s="5"/>
      <c r="C34" s="6"/>
      <c r="D34" s="17"/>
      <c r="E34" s="9"/>
      <c r="F34" s="205" t="s">
        <v>93</v>
      </c>
      <c r="G34" s="205"/>
      <c r="H34" s="205"/>
      <c r="I34" s="205"/>
      <c r="J34" s="8"/>
    </row>
    <row r="35" spans="2:10" ht="45" customHeight="1">
      <c r="B35" s="5"/>
      <c r="C35" s="6"/>
      <c r="D35" s="17"/>
      <c r="E35" s="9"/>
      <c r="F35" s="205" t="s">
        <v>94</v>
      </c>
      <c r="G35" s="205"/>
      <c r="H35" s="205"/>
      <c r="I35" s="205"/>
      <c r="J35" s="8"/>
    </row>
    <row r="36" spans="2:10" ht="15">
      <c r="B36" s="5"/>
      <c r="C36" s="6"/>
      <c r="D36" s="17"/>
      <c r="E36" s="9"/>
      <c r="F36" s="205" t="s">
        <v>95</v>
      </c>
      <c r="G36" s="205"/>
      <c r="H36" s="205"/>
      <c r="I36" s="205"/>
      <c r="J36" s="8"/>
    </row>
    <row r="37" spans="2:10" ht="15">
      <c r="B37" s="5"/>
      <c r="C37" s="6"/>
      <c r="D37" s="17"/>
      <c r="E37" s="9"/>
      <c r="F37" s="205" t="s">
        <v>96</v>
      </c>
      <c r="G37" s="205"/>
      <c r="H37" s="205"/>
      <c r="I37" s="205"/>
      <c r="J37" s="8"/>
    </row>
    <row r="38" spans="2:10" ht="15">
      <c r="B38" s="5"/>
      <c r="C38" s="6"/>
      <c r="D38" s="17"/>
      <c r="E38" s="9"/>
      <c r="F38" s="205" t="s">
        <v>97</v>
      </c>
      <c r="G38" s="205"/>
      <c r="H38" s="205"/>
      <c r="I38" s="205"/>
      <c r="J38" s="8"/>
    </row>
    <row r="39" spans="2:10" ht="6" customHeight="1">
      <c r="B39" s="5"/>
      <c r="C39" s="6"/>
      <c r="D39" s="19"/>
      <c r="E39" s="20"/>
      <c r="F39" s="20"/>
      <c r="G39" s="20"/>
      <c r="H39" s="20"/>
      <c r="I39" s="20"/>
      <c r="J39" s="8"/>
    </row>
    <row r="40" spans="2:10" ht="15">
      <c r="B40" s="5"/>
      <c r="C40" s="6"/>
      <c r="D40" s="16" t="s">
        <v>98</v>
      </c>
      <c r="E40" s="207" t="s">
        <v>99</v>
      </c>
      <c r="F40" s="208"/>
      <c r="G40" s="208"/>
      <c r="H40" s="208"/>
      <c r="I40" s="208"/>
      <c r="J40" s="8"/>
    </row>
    <row r="41" spans="2:10" ht="30" customHeight="1">
      <c r="B41" s="5"/>
      <c r="C41" s="6"/>
      <c r="D41" s="17"/>
      <c r="E41" s="14"/>
      <c r="F41" s="205" t="s">
        <v>100</v>
      </c>
      <c r="G41" s="205"/>
      <c r="H41" s="205"/>
      <c r="I41" s="205"/>
      <c r="J41" s="8"/>
    </row>
    <row r="42" spans="2:10" ht="15">
      <c r="B42" s="5"/>
      <c r="C42" s="6"/>
      <c r="D42" s="17"/>
      <c r="E42" s="14"/>
      <c r="F42" s="205" t="s">
        <v>101</v>
      </c>
      <c r="G42" s="205"/>
      <c r="H42" s="205"/>
      <c r="I42" s="205"/>
      <c r="J42" s="8"/>
    </row>
    <row r="43" spans="2:10" ht="15">
      <c r="B43" s="5"/>
      <c r="C43" s="6"/>
      <c r="D43" s="17"/>
      <c r="E43" s="18" t="s">
        <v>84</v>
      </c>
      <c r="F43" s="18"/>
      <c r="G43" s="14"/>
      <c r="H43" s="14"/>
      <c r="I43" s="14"/>
      <c r="J43" s="8"/>
    </row>
    <row r="44" spans="2:10" ht="15" customHeight="1">
      <c r="B44" s="5"/>
      <c r="C44" s="6"/>
      <c r="D44" s="17"/>
      <c r="E44" s="9"/>
      <c r="F44" s="205" t="s">
        <v>102</v>
      </c>
      <c r="G44" s="205"/>
      <c r="H44" s="205"/>
      <c r="I44" s="205"/>
      <c r="J44" s="8"/>
    </row>
    <row r="45" spans="2:10" ht="6" customHeight="1">
      <c r="B45" s="5"/>
      <c r="C45" s="6"/>
      <c r="D45" s="19"/>
      <c r="E45" s="20"/>
      <c r="F45" s="20"/>
      <c r="G45" s="20"/>
      <c r="H45" s="20"/>
      <c r="I45" s="20"/>
      <c r="J45" s="8"/>
    </row>
    <row r="46" spans="2:10" ht="6" customHeight="1">
      <c r="B46" s="5"/>
      <c r="C46" s="6"/>
      <c r="D46" s="17"/>
      <c r="E46" s="14"/>
      <c r="F46" s="14"/>
      <c r="G46" s="14"/>
      <c r="H46" s="14"/>
      <c r="I46" s="14"/>
      <c r="J46" s="8"/>
    </row>
    <row r="47" spans="2:10" ht="15">
      <c r="B47" s="5"/>
      <c r="C47" s="10" t="s">
        <v>103</v>
      </c>
      <c r="D47" s="6"/>
      <c r="E47" s="6"/>
      <c r="F47" s="6"/>
      <c r="G47" s="6"/>
      <c r="H47" s="6"/>
      <c r="I47" s="14"/>
      <c r="J47" s="8"/>
    </row>
    <row r="48" spans="2:10" ht="45" customHeight="1">
      <c r="B48" s="5"/>
      <c r="C48" s="205" t="s">
        <v>104</v>
      </c>
      <c r="D48" s="205"/>
      <c r="E48" s="205"/>
      <c r="F48" s="205"/>
      <c r="G48" s="205"/>
      <c r="H48" s="205"/>
      <c r="I48" s="205"/>
      <c r="J48" s="206"/>
    </row>
    <row r="49" spans="2:10" ht="6" customHeight="1">
      <c r="B49" s="5"/>
      <c r="C49" s="12"/>
      <c r="D49" s="6"/>
      <c r="E49" s="6"/>
      <c r="F49" s="6"/>
      <c r="G49" s="6"/>
      <c r="H49" s="6"/>
      <c r="I49" s="22"/>
      <c r="J49" s="8"/>
    </row>
    <row r="50" spans="2:10" ht="15">
      <c r="B50" s="23"/>
      <c r="C50" s="24"/>
      <c r="D50" s="24"/>
      <c r="E50" s="24"/>
      <c r="F50" s="24"/>
      <c r="G50" s="24"/>
      <c r="H50" s="24"/>
      <c r="I50" s="25"/>
      <c r="J50" s="26"/>
    </row>
    <row r="51" ht="15">
      <c r="I51" s="28"/>
    </row>
    <row r="52" ht="15">
      <c r="I52" s="28"/>
    </row>
    <row r="53" ht="15">
      <c r="I53" s="28"/>
    </row>
    <row r="54" ht="15">
      <c r="I54" s="28"/>
    </row>
    <row r="55" ht="15">
      <c r="I55" s="28"/>
    </row>
    <row r="56" ht="15">
      <c r="I56" s="28"/>
    </row>
    <row r="57" ht="15">
      <c r="I57" s="28"/>
    </row>
    <row r="58" ht="15">
      <c r="I58" s="28"/>
    </row>
    <row r="59" ht="15">
      <c r="I59" s="28"/>
    </row>
    <row r="60" ht="15">
      <c r="I60" s="28"/>
    </row>
    <row r="61" ht="15">
      <c r="I61" s="28"/>
    </row>
    <row r="62" ht="15">
      <c r="I62" s="28"/>
    </row>
    <row r="63" ht="15">
      <c r="I63" s="28"/>
    </row>
    <row r="64" ht="15">
      <c r="I64" s="28"/>
    </row>
    <row r="65" ht="15">
      <c r="I65" s="28"/>
    </row>
    <row r="66" ht="15">
      <c r="I66" s="28"/>
    </row>
    <row r="67" ht="15">
      <c r="I67" s="28"/>
    </row>
    <row r="68" ht="15">
      <c r="I68" s="28"/>
    </row>
    <row r="69" ht="15">
      <c r="I69" s="28"/>
    </row>
    <row r="70" ht="15">
      <c r="I70" s="28"/>
    </row>
    <row r="71" ht="15">
      <c r="I71" s="28"/>
    </row>
    <row r="72" ht="15">
      <c r="I72" s="28"/>
    </row>
    <row r="73" ht="15">
      <c r="I73" s="28"/>
    </row>
    <row r="74" ht="15">
      <c r="I74" s="28"/>
    </row>
    <row r="75" ht="15">
      <c r="I75" s="28"/>
    </row>
    <row r="76" ht="15">
      <c r="I76" s="28"/>
    </row>
    <row r="77" ht="15">
      <c r="I77" s="28"/>
    </row>
    <row r="78" ht="15">
      <c r="I78" s="28"/>
    </row>
    <row r="79" ht="15">
      <c r="I79" s="28"/>
    </row>
    <row r="80" ht="15">
      <c r="I80" s="28"/>
    </row>
    <row r="81" ht="15">
      <c r="I81" s="28"/>
    </row>
    <row r="82" ht="15">
      <c r="I82" s="28"/>
    </row>
    <row r="83" ht="15">
      <c r="I83" s="28"/>
    </row>
    <row r="84" ht="15">
      <c r="I84" s="28"/>
    </row>
    <row r="85" ht="15">
      <c r="I85" s="28"/>
    </row>
    <row r="86" ht="15">
      <c r="I86" s="28"/>
    </row>
    <row r="87" ht="15">
      <c r="I87" s="28"/>
    </row>
  </sheetData>
  <mergeCells count="29">
    <mergeCell ref="F20:I20"/>
    <mergeCell ref="C3:J3"/>
    <mergeCell ref="C4:J4"/>
    <mergeCell ref="C5:J5"/>
    <mergeCell ref="C7:J7"/>
    <mergeCell ref="E12:I12"/>
    <mergeCell ref="E13:I13"/>
    <mergeCell ref="E14:I14"/>
    <mergeCell ref="E15:I15"/>
    <mergeCell ref="C17:J17"/>
    <mergeCell ref="E19:I19"/>
    <mergeCell ref="F37:I37"/>
    <mergeCell ref="F22:I22"/>
    <mergeCell ref="E24:I24"/>
    <mergeCell ref="F25:I25"/>
    <mergeCell ref="F27:I27"/>
    <mergeCell ref="F28:I28"/>
    <mergeCell ref="F29:I29"/>
    <mergeCell ref="E31:I31"/>
    <mergeCell ref="F32:I32"/>
    <mergeCell ref="F34:I34"/>
    <mergeCell ref="F35:I35"/>
    <mergeCell ref="F36:I36"/>
    <mergeCell ref="C48:J48"/>
    <mergeCell ref="F38:I38"/>
    <mergeCell ref="E40:I40"/>
    <mergeCell ref="F41:I41"/>
    <mergeCell ref="F42:I42"/>
    <mergeCell ref="F44:I4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Potter</dc:creator>
  <cp:keywords/>
  <dc:description/>
  <cp:lastModifiedBy>aforest</cp:lastModifiedBy>
  <cp:lastPrinted>2011-08-24T22:04:10Z</cp:lastPrinted>
  <dcterms:created xsi:type="dcterms:W3CDTF">2009-06-22T18:57:58Z</dcterms:created>
  <dcterms:modified xsi:type="dcterms:W3CDTF">2012-02-03T17:44:22Z</dcterms:modified>
  <cp:category/>
  <cp:version/>
  <cp:contentType/>
  <cp:contentStatus/>
</cp:coreProperties>
</file>